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A5F" lockStructure="1"/>
  <bookViews>
    <workbookView xWindow="15" yWindow="105" windowWidth="15300" windowHeight="7320" tabRatio="831"/>
  </bookViews>
  <sheets>
    <sheet name="Projects and Activities" sheetId="1" r:id="rId1"/>
    <sheet name="BBR Program and Operations" sheetId="5" state="hidden" r:id="rId2"/>
    <sheet name="NRBG Programs and Operations" sheetId="6" state="hidden" r:id="rId3"/>
    <sheet name="SWCD Programs and Operations" sheetId="7" state="hidden" r:id="rId4"/>
    <sheet name="Budget Summary" sheetId="4" state="hidden" r:id="rId5"/>
    <sheet name="Look Up Table" sheetId="2" state="hidden" r:id="rId6"/>
    <sheet name="deleted look ups" sheetId="8" state="hidden" r:id="rId7"/>
  </sheets>
  <externalReferences>
    <externalReference r:id="rId8"/>
  </externalReferences>
  <definedNames>
    <definedName name="activitycategories">'Look Up Table'!$G$6:$G$29</definedName>
    <definedName name="orgtype">'Look Up Table'!$A$2:$A$7</definedName>
    <definedName name="plantype">'Look Up Table'!$I$2:$I$12</definedName>
    <definedName name="_xlnm.Print_Titles" localSheetId="1">'BBR Program and Operations'!$12:$12</definedName>
    <definedName name="statesource">'Look Up Table'!$J$2:$J$18</definedName>
    <definedName name="watercategory">'Look Up Table'!$B$2:$B$4</definedName>
    <definedName name="waterimpairments">'Look Up Table'!$C$2:$C$4</definedName>
    <definedName name="wqtrend">'Look Up Table'!$D$2:$D$5</definedName>
    <definedName name="wshucname">'Look Up Table'!$E$2:$E$112</definedName>
    <definedName name="yes">'[1]Look Up Table'!$B$2:$B$5</definedName>
  </definedNames>
  <calcPr calcId="145621"/>
</workbook>
</file>

<file path=xl/calcChain.xml><?xml version="1.0" encoding="utf-8"?>
<calcChain xmlns="http://schemas.openxmlformats.org/spreadsheetml/2006/main">
  <c r="Q5" i="1" l="1"/>
  <c r="U14" i="1"/>
  <c r="U15" i="1"/>
  <c r="U3" i="1" l="1"/>
  <c r="Q4" i="1" l="1"/>
  <c r="Q3" i="1"/>
  <c r="V37" i="1" l="1"/>
  <c r="U35" i="1"/>
  <c r="U34" i="1"/>
  <c r="U33" i="1"/>
  <c r="U32" i="1"/>
  <c r="U31" i="1"/>
  <c r="U30" i="1"/>
  <c r="U29" i="1"/>
  <c r="U28" i="1"/>
  <c r="U27" i="1"/>
  <c r="U26" i="1"/>
  <c r="U25" i="1"/>
  <c r="U24" i="1"/>
  <c r="U23" i="1"/>
  <c r="U22" i="1"/>
  <c r="U21" i="1"/>
  <c r="U20" i="1"/>
  <c r="U19" i="1"/>
  <c r="U18" i="1"/>
  <c r="U17" i="1"/>
  <c r="U16" i="1"/>
  <c r="U13" i="1"/>
  <c r="U12" i="1"/>
  <c r="L7" i="1"/>
  <c r="L5" i="1"/>
  <c r="L4" i="1"/>
  <c r="L3" i="1"/>
  <c r="L6" i="1"/>
  <c r="A35" i="1" l="1"/>
  <c r="A34" i="1"/>
  <c r="A33" i="1"/>
  <c r="A32" i="1"/>
  <c r="A31" i="1"/>
  <c r="A30" i="1"/>
  <c r="A29" i="1"/>
  <c r="A28" i="1"/>
  <c r="A27" i="1"/>
  <c r="A26" i="1"/>
  <c r="A25" i="1"/>
  <c r="A24" i="1"/>
  <c r="A23" i="1"/>
  <c r="A22" i="1"/>
  <c r="A21" i="1"/>
  <c r="A20" i="1"/>
  <c r="A19" i="1"/>
  <c r="A18" i="1"/>
  <c r="A17" i="1"/>
  <c r="A16" i="1"/>
  <c r="A15" i="1"/>
  <c r="A14" i="1"/>
  <c r="A13" i="1"/>
  <c r="A12" i="1"/>
  <c r="S37" i="1" l="1"/>
  <c r="U37" i="1" l="1"/>
  <c r="H35" i="1"/>
  <c r="H34" i="1"/>
  <c r="H33" i="1"/>
  <c r="H32" i="1"/>
  <c r="H31" i="1"/>
  <c r="H30" i="1"/>
  <c r="H29" i="1"/>
  <c r="H28" i="1"/>
  <c r="H27" i="1"/>
  <c r="H26" i="1"/>
  <c r="H25" i="1"/>
  <c r="H24" i="1"/>
  <c r="H23" i="1"/>
  <c r="H22" i="1"/>
  <c r="H21" i="1"/>
  <c r="H20" i="1"/>
  <c r="H19" i="1"/>
  <c r="H18" i="1"/>
  <c r="H17" i="1"/>
  <c r="H16" i="1"/>
  <c r="H15" i="1"/>
  <c r="H14" i="1"/>
  <c r="H13" i="1"/>
  <c r="H12" i="1"/>
  <c r="J3458" i="8" l="1"/>
  <c r="J3457" i="8"/>
  <c r="J3456" i="8"/>
  <c r="J3455" i="8"/>
  <c r="J3454" i="8"/>
  <c r="J3453" i="8"/>
  <c r="J3452" i="8"/>
  <c r="J3451" i="8"/>
  <c r="J3450" i="8"/>
  <c r="J3449" i="8"/>
  <c r="J3448" i="8"/>
  <c r="J3447" i="8"/>
  <c r="J3446" i="8"/>
  <c r="J3445" i="8"/>
  <c r="J3444" i="8"/>
  <c r="J3443" i="8"/>
  <c r="J3442" i="8"/>
  <c r="J3441" i="8"/>
  <c r="J3440" i="8"/>
  <c r="J3439" i="8"/>
  <c r="J3438" i="8"/>
  <c r="J3437" i="8"/>
  <c r="J3436" i="8"/>
  <c r="J3435" i="8"/>
  <c r="J3434" i="8"/>
  <c r="J3433" i="8"/>
  <c r="J3432" i="8"/>
  <c r="J3431" i="8"/>
  <c r="J3430" i="8"/>
  <c r="J3429" i="8"/>
  <c r="J3428" i="8"/>
  <c r="J3427" i="8"/>
  <c r="J3426" i="8"/>
  <c r="J3425" i="8"/>
  <c r="J3424" i="8"/>
  <c r="J3423" i="8"/>
  <c r="J3422" i="8"/>
  <c r="J3421" i="8"/>
  <c r="J3420" i="8"/>
  <c r="J3419" i="8"/>
  <c r="J3418" i="8"/>
  <c r="J3417" i="8"/>
  <c r="J3416" i="8"/>
  <c r="J3415" i="8"/>
  <c r="J3414" i="8"/>
  <c r="J3413" i="8"/>
  <c r="J3412" i="8"/>
  <c r="J3411" i="8"/>
  <c r="J3410" i="8"/>
  <c r="J3409" i="8"/>
  <c r="J3408" i="8"/>
  <c r="J3407" i="8"/>
  <c r="J3406" i="8"/>
  <c r="J3405" i="8"/>
  <c r="J3404" i="8"/>
  <c r="J3403" i="8"/>
  <c r="J3402" i="8"/>
  <c r="J3401" i="8"/>
  <c r="J3400" i="8"/>
  <c r="J3399" i="8"/>
  <c r="J3398" i="8"/>
  <c r="J3397" i="8"/>
  <c r="J3396" i="8"/>
  <c r="J3395" i="8"/>
  <c r="J3394" i="8"/>
  <c r="J3393" i="8"/>
  <c r="J3392" i="8"/>
  <c r="J3391" i="8"/>
  <c r="J3390" i="8"/>
  <c r="J3389" i="8"/>
  <c r="J3388" i="8"/>
  <c r="J3387" i="8"/>
  <c r="J3386" i="8"/>
  <c r="J3385" i="8"/>
  <c r="J3384" i="8"/>
  <c r="J3383" i="8"/>
  <c r="J3382" i="8"/>
  <c r="J3381" i="8"/>
  <c r="J3380" i="8"/>
  <c r="J3379" i="8"/>
  <c r="J3378" i="8"/>
  <c r="J3377" i="8"/>
  <c r="J3376" i="8"/>
  <c r="J3375" i="8"/>
  <c r="J3374" i="8"/>
  <c r="J3373" i="8"/>
  <c r="J3372" i="8"/>
  <c r="J3371" i="8"/>
  <c r="J3370" i="8"/>
  <c r="J3369" i="8"/>
  <c r="J3368" i="8"/>
  <c r="J3367" i="8"/>
  <c r="J3366" i="8"/>
  <c r="J3365" i="8"/>
  <c r="J3364" i="8"/>
  <c r="J3363" i="8"/>
  <c r="J3362" i="8"/>
  <c r="J3361" i="8"/>
  <c r="J3360" i="8"/>
  <c r="J3359" i="8"/>
  <c r="J3358" i="8"/>
  <c r="J3357" i="8"/>
  <c r="J3356" i="8"/>
  <c r="J3355" i="8"/>
  <c r="J3354" i="8"/>
  <c r="J3353" i="8"/>
  <c r="J3352" i="8"/>
  <c r="J3351" i="8"/>
  <c r="J3350" i="8"/>
  <c r="J3349" i="8"/>
  <c r="J3348" i="8"/>
  <c r="J3347" i="8"/>
  <c r="J3346" i="8"/>
  <c r="J3345" i="8"/>
  <c r="J3344" i="8"/>
  <c r="J3343" i="8"/>
  <c r="J3342" i="8"/>
  <c r="J3341" i="8"/>
  <c r="J3340" i="8"/>
  <c r="J3339" i="8"/>
  <c r="J3338" i="8"/>
  <c r="J3337" i="8"/>
  <c r="J3336" i="8"/>
  <c r="J3335" i="8"/>
  <c r="J3334" i="8"/>
  <c r="J3333" i="8"/>
  <c r="J3332" i="8"/>
  <c r="J3331" i="8"/>
  <c r="J3330" i="8"/>
  <c r="J3329" i="8"/>
  <c r="J3328" i="8"/>
  <c r="J3327" i="8"/>
  <c r="J3326" i="8"/>
  <c r="J3325" i="8"/>
  <c r="J3324" i="8"/>
  <c r="J3323" i="8"/>
  <c r="J3322" i="8"/>
  <c r="J3321" i="8"/>
  <c r="J3320" i="8"/>
  <c r="J3319" i="8"/>
  <c r="J3318" i="8"/>
  <c r="J3317" i="8"/>
  <c r="J3316" i="8"/>
  <c r="J3315" i="8"/>
  <c r="J3314" i="8"/>
  <c r="J3313" i="8"/>
  <c r="J3312" i="8"/>
  <c r="J3311" i="8"/>
  <c r="J3310" i="8"/>
  <c r="J3309" i="8"/>
  <c r="J3308" i="8"/>
  <c r="J3307" i="8"/>
  <c r="J3306" i="8"/>
  <c r="J3305" i="8"/>
  <c r="J3304" i="8"/>
  <c r="J3303" i="8"/>
  <c r="J3302" i="8"/>
  <c r="J3301" i="8"/>
  <c r="J3300" i="8"/>
  <c r="J3299" i="8"/>
  <c r="J3298" i="8"/>
  <c r="J3297" i="8"/>
  <c r="J3296" i="8"/>
  <c r="J3295" i="8"/>
  <c r="J3294" i="8"/>
  <c r="J3293" i="8"/>
  <c r="J3292" i="8"/>
  <c r="J3291" i="8"/>
  <c r="J3290" i="8"/>
  <c r="J3289" i="8"/>
  <c r="J3288" i="8"/>
  <c r="J3287" i="8"/>
  <c r="J3286" i="8"/>
  <c r="J3285" i="8"/>
  <c r="J3284" i="8"/>
  <c r="J3283" i="8"/>
  <c r="J3282" i="8"/>
  <c r="J3281" i="8"/>
  <c r="J3280" i="8"/>
  <c r="J3279" i="8"/>
  <c r="J3278" i="8"/>
  <c r="J3277" i="8"/>
  <c r="J3276" i="8"/>
  <c r="J3275" i="8"/>
  <c r="J3274" i="8"/>
  <c r="J3273" i="8"/>
  <c r="J3272" i="8"/>
  <c r="J3271" i="8"/>
  <c r="J3270" i="8"/>
  <c r="J3269" i="8"/>
  <c r="J3268" i="8"/>
  <c r="J3267" i="8"/>
  <c r="J3266" i="8"/>
  <c r="J3265" i="8"/>
  <c r="J3264" i="8"/>
  <c r="J3263" i="8"/>
  <c r="J3262" i="8"/>
  <c r="J3261" i="8"/>
  <c r="J3260" i="8"/>
  <c r="J3259" i="8"/>
  <c r="J3258" i="8"/>
  <c r="J3257" i="8"/>
  <c r="J3256" i="8"/>
  <c r="J3255" i="8"/>
  <c r="J3254" i="8"/>
  <c r="J3253" i="8"/>
  <c r="J3252" i="8"/>
  <c r="J3251" i="8"/>
  <c r="J3250" i="8"/>
  <c r="J3249" i="8"/>
  <c r="J3248" i="8"/>
  <c r="J3247" i="8"/>
  <c r="J3246" i="8"/>
  <c r="J3245" i="8"/>
  <c r="J3244" i="8"/>
  <c r="J3243" i="8"/>
  <c r="J3242" i="8"/>
  <c r="J3241" i="8"/>
  <c r="J3240" i="8"/>
  <c r="J3239" i="8"/>
  <c r="J3238" i="8"/>
  <c r="J3237" i="8"/>
  <c r="J3236" i="8"/>
  <c r="J3235" i="8"/>
  <c r="J3234" i="8"/>
  <c r="J3233" i="8"/>
  <c r="J3232" i="8"/>
  <c r="J3231" i="8"/>
  <c r="J3230" i="8"/>
  <c r="J3229" i="8"/>
  <c r="J3228" i="8"/>
  <c r="J3227" i="8"/>
  <c r="J3226" i="8"/>
  <c r="J3225" i="8"/>
  <c r="J3224" i="8"/>
  <c r="J3223" i="8"/>
  <c r="J3222" i="8"/>
  <c r="J3221" i="8"/>
  <c r="J3220" i="8"/>
  <c r="J3219" i="8"/>
  <c r="J3218" i="8"/>
  <c r="J3217" i="8"/>
  <c r="J3216" i="8"/>
  <c r="J3215" i="8"/>
  <c r="J3214" i="8"/>
  <c r="J3213" i="8"/>
  <c r="J3212" i="8"/>
  <c r="J3211" i="8"/>
  <c r="J3210" i="8"/>
  <c r="J3209" i="8"/>
  <c r="J3208" i="8"/>
  <c r="J3207" i="8"/>
  <c r="J3206" i="8"/>
  <c r="J3205" i="8"/>
  <c r="J3204" i="8"/>
  <c r="J3203" i="8"/>
  <c r="J3202" i="8"/>
  <c r="J3201" i="8"/>
  <c r="J3200" i="8"/>
  <c r="J3199" i="8"/>
  <c r="J3198" i="8"/>
  <c r="J3197" i="8"/>
  <c r="J3196" i="8"/>
  <c r="J3195" i="8"/>
  <c r="J3194" i="8"/>
  <c r="J3193" i="8"/>
  <c r="J3192" i="8"/>
  <c r="J3191" i="8"/>
  <c r="J3190" i="8"/>
  <c r="J3189" i="8"/>
  <c r="J3188" i="8"/>
  <c r="J3187" i="8"/>
  <c r="J3186" i="8"/>
  <c r="J3185" i="8"/>
  <c r="J3184" i="8"/>
  <c r="J3183" i="8"/>
  <c r="J3182" i="8"/>
  <c r="J3181" i="8"/>
  <c r="J3180" i="8"/>
  <c r="J3179" i="8"/>
  <c r="J3178" i="8"/>
  <c r="J3177" i="8"/>
  <c r="J3176" i="8"/>
  <c r="J3175" i="8"/>
  <c r="J3174" i="8"/>
  <c r="J3173" i="8"/>
  <c r="J3172" i="8"/>
  <c r="J3171" i="8"/>
  <c r="J3170" i="8"/>
  <c r="J3169" i="8"/>
  <c r="J3168" i="8"/>
  <c r="J3167" i="8"/>
  <c r="J3166" i="8"/>
  <c r="J3165" i="8"/>
  <c r="J3164" i="8"/>
  <c r="J3163" i="8"/>
  <c r="J3162" i="8"/>
  <c r="J3161" i="8"/>
  <c r="J3160" i="8"/>
  <c r="J3159" i="8"/>
  <c r="J3158" i="8"/>
  <c r="J3157" i="8"/>
  <c r="J3156" i="8"/>
  <c r="J3155" i="8"/>
  <c r="J3154" i="8"/>
  <c r="J3153" i="8"/>
  <c r="J3152" i="8"/>
  <c r="J3151" i="8"/>
  <c r="J3150" i="8"/>
  <c r="J3149" i="8"/>
  <c r="J3148" i="8"/>
  <c r="J3147" i="8"/>
  <c r="J3146" i="8"/>
  <c r="J3145" i="8"/>
  <c r="J3144" i="8"/>
  <c r="J3143" i="8"/>
  <c r="J3142" i="8"/>
  <c r="J3141" i="8"/>
  <c r="J3140" i="8"/>
  <c r="J3139" i="8"/>
  <c r="J3138" i="8"/>
  <c r="J3137" i="8"/>
  <c r="J3136" i="8"/>
  <c r="J3135" i="8"/>
  <c r="J3134" i="8"/>
  <c r="J3133" i="8"/>
  <c r="J3132" i="8"/>
  <c r="J3131" i="8"/>
  <c r="J3130" i="8"/>
  <c r="J3129" i="8"/>
  <c r="J3128" i="8"/>
  <c r="J3127" i="8"/>
  <c r="J3126" i="8"/>
  <c r="J3125" i="8"/>
  <c r="J3124" i="8"/>
  <c r="J3123" i="8"/>
  <c r="J3122" i="8"/>
  <c r="J3121" i="8"/>
  <c r="J3120" i="8"/>
  <c r="J3119" i="8"/>
  <c r="J3118" i="8"/>
  <c r="J3117" i="8"/>
  <c r="J3116" i="8"/>
  <c r="J3115" i="8"/>
  <c r="J3114" i="8"/>
  <c r="J3113" i="8"/>
  <c r="J3112" i="8"/>
  <c r="J3111" i="8"/>
  <c r="J3110" i="8"/>
  <c r="J3109" i="8"/>
  <c r="J3108" i="8"/>
  <c r="J3107" i="8"/>
  <c r="J3106" i="8"/>
  <c r="J3105" i="8"/>
  <c r="J3104" i="8"/>
  <c r="J3103" i="8"/>
  <c r="J3102" i="8"/>
  <c r="J3101" i="8"/>
  <c r="J3100" i="8"/>
  <c r="J3099" i="8"/>
  <c r="J3098" i="8"/>
  <c r="J3097" i="8"/>
  <c r="J3096" i="8"/>
  <c r="J3095" i="8"/>
  <c r="J3094" i="8"/>
  <c r="J3093" i="8"/>
  <c r="J3092" i="8"/>
  <c r="J3091" i="8"/>
  <c r="J3090" i="8"/>
  <c r="J3089" i="8"/>
  <c r="J3088" i="8"/>
  <c r="J3087" i="8"/>
  <c r="J3086" i="8"/>
  <c r="J3085" i="8"/>
  <c r="J3084" i="8"/>
  <c r="J3083" i="8"/>
  <c r="J3082" i="8"/>
  <c r="J3081" i="8"/>
  <c r="J3080" i="8"/>
  <c r="J3079" i="8"/>
  <c r="J3078" i="8"/>
  <c r="J3077" i="8"/>
  <c r="J3076" i="8"/>
  <c r="J3075" i="8"/>
  <c r="J3074" i="8"/>
  <c r="J3073" i="8"/>
  <c r="J3072" i="8"/>
  <c r="J3071" i="8"/>
  <c r="J3070" i="8"/>
  <c r="J3069" i="8"/>
  <c r="J3068" i="8"/>
  <c r="J3067" i="8"/>
  <c r="J3066" i="8"/>
  <c r="J3065" i="8"/>
  <c r="J3064" i="8"/>
  <c r="J3063" i="8"/>
  <c r="J3062" i="8"/>
  <c r="J3061" i="8"/>
  <c r="J3060" i="8"/>
  <c r="J3059" i="8"/>
  <c r="J3058" i="8"/>
  <c r="J3057" i="8"/>
  <c r="J3056" i="8"/>
  <c r="J3055" i="8"/>
  <c r="J3054" i="8"/>
  <c r="J3053" i="8"/>
  <c r="J3052" i="8"/>
  <c r="J3051" i="8"/>
  <c r="J3050" i="8"/>
  <c r="J3049" i="8"/>
  <c r="J3048" i="8"/>
  <c r="J3047" i="8"/>
  <c r="J3046" i="8"/>
  <c r="J3045" i="8"/>
  <c r="J3044" i="8"/>
  <c r="J3043" i="8"/>
  <c r="J3042" i="8"/>
  <c r="J3041" i="8"/>
  <c r="J3040" i="8"/>
  <c r="J3039" i="8"/>
  <c r="J3038" i="8"/>
  <c r="J3037" i="8"/>
  <c r="J3036" i="8"/>
  <c r="J3035" i="8"/>
  <c r="J3034" i="8"/>
  <c r="J3033" i="8"/>
  <c r="J3032" i="8"/>
  <c r="J3031" i="8"/>
  <c r="J3030" i="8"/>
  <c r="J3029" i="8"/>
  <c r="J3028" i="8"/>
  <c r="J3027" i="8"/>
  <c r="J3026" i="8"/>
  <c r="J3025" i="8"/>
  <c r="J3024" i="8"/>
  <c r="J3023" i="8"/>
  <c r="J3022" i="8"/>
  <c r="J3021" i="8"/>
  <c r="J3020" i="8"/>
  <c r="J3019" i="8"/>
  <c r="J3018" i="8"/>
  <c r="J3017" i="8"/>
  <c r="J3016" i="8"/>
  <c r="J3015" i="8"/>
  <c r="J3014" i="8"/>
  <c r="J3013" i="8"/>
  <c r="J3012" i="8"/>
  <c r="J3011" i="8"/>
  <c r="J3010" i="8"/>
  <c r="J3009" i="8"/>
  <c r="J3008" i="8"/>
  <c r="J3007" i="8"/>
  <c r="J3006" i="8"/>
  <c r="J3005" i="8"/>
  <c r="J3004" i="8"/>
  <c r="J3003" i="8"/>
  <c r="J3002" i="8"/>
  <c r="J3001" i="8"/>
  <c r="J3000" i="8"/>
  <c r="J2999" i="8"/>
  <c r="J2998" i="8"/>
  <c r="J2997" i="8"/>
  <c r="J2996" i="8"/>
  <c r="J2995" i="8"/>
  <c r="J2994" i="8"/>
  <c r="J2993" i="8"/>
  <c r="J2992" i="8"/>
  <c r="J2991" i="8"/>
  <c r="J2990" i="8"/>
  <c r="J2989" i="8"/>
  <c r="J2988" i="8"/>
  <c r="J2987" i="8"/>
  <c r="J2986" i="8"/>
  <c r="J2985" i="8"/>
  <c r="J2984" i="8"/>
  <c r="J2983" i="8"/>
  <c r="J2982" i="8"/>
  <c r="J2981" i="8"/>
  <c r="J2980" i="8"/>
  <c r="J2979" i="8"/>
  <c r="J2978" i="8"/>
  <c r="J2977" i="8"/>
  <c r="J2976" i="8"/>
  <c r="J2975" i="8"/>
  <c r="J2974" i="8"/>
  <c r="J2973" i="8"/>
  <c r="J2972" i="8"/>
  <c r="J2971" i="8"/>
  <c r="J2970" i="8"/>
  <c r="J2969" i="8"/>
  <c r="J2968" i="8"/>
  <c r="J2967" i="8"/>
  <c r="J2966" i="8"/>
  <c r="J2965" i="8"/>
  <c r="J2964" i="8"/>
  <c r="J2963" i="8"/>
  <c r="J2962" i="8"/>
  <c r="J2961" i="8"/>
  <c r="J2960" i="8"/>
  <c r="J2959" i="8"/>
  <c r="J2958" i="8"/>
  <c r="J2957" i="8"/>
  <c r="J2956" i="8"/>
  <c r="J2955" i="8"/>
  <c r="J2954" i="8"/>
  <c r="J2953" i="8"/>
  <c r="J2952" i="8"/>
  <c r="J2951" i="8"/>
  <c r="J2950" i="8"/>
  <c r="J2949" i="8"/>
  <c r="J2948" i="8"/>
  <c r="J2947" i="8"/>
  <c r="J2946" i="8"/>
  <c r="J2945" i="8"/>
  <c r="J2944" i="8"/>
  <c r="J2943" i="8"/>
  <c r="J2942" i="8"/>
  <c r="J2941" i="8"/>
  <c r="J2940" i="8"/>
  <c r="J2939" i="8"/>
  <c r="J2938" i="8"/>
  <c r="J2937" i="8"/>
  <c r="J2936" i="8"/>
  <c r="J2935" i="8"/>
  <c r="J2934" i="8"/>
  <c r="J2933" i="8"/>
  <c r="J2932" i="8"/>
  <c r="J2931" i="8"/>
  <c r="J2930" i="8"/>
  <c r="J2929" i="8"/>
  <c r="J2928" i="8"/>
  <c r="J2927" i="8"/>
  <c r="J2926" i="8"/>
  <c r="J2925" i="8"/>
  <c r="J2924" i="8"/>
  <c r="J2923" i="8"/>
  <c r="J2922" i="8"/>
  <c r="J2921" i="8"/>
  <c r="J2920" i="8"/>
  <c r="J2919" i="8"/>
  <c r="J2918" i="8"/>
  <c r="J2917" i="8"/>
  <c r="J2916" i="8"/>
  <c r="J2915" i="8"/>
  <c r="J2914" i="8"/>
  <c r="J2913" i="8"/>
  <c r="J2912" i="8"/>
  <c r="J2911" i="8"/>
  <c r="J2910" i="8"/>
  <c r="J2909" i="8"/>
  <c r="J2908" i="8"/>
  <c r="J2907" i="8"/>
  <c r="J2906" i="8"/>
  <c r="J2905" i="8"/>
  <c r="J2904" i="8"/>
  <c r="J2903" i="8"/>
  <c r="J2902" i="8"/>
  <c r="J2901" i="8"/>
  <c r="J2900" i="8"/>
  <c r="J2899" i="8"/>
  <c r="J2898" i="8"/>
  <c r="J2897" i="8"/>
  <c r="J2896" i="8"/>
  <c r="J2895" i="8"/>
  <c r="J2894" i="8"/>
  <c r="J2893" i="8"/>
  <c r="J2892" i="8"/>
  <c r="J2891" i="8"/>
  <c r="J2890" i="8"/>
  <c r="J2889" i="8"/>
  <c r="J2888" i="8"/>
  <c r="J2887" i="8"/>
  <c r="J2886" i="8"/>
  <c r="J2885" i="8"/>
  <c r="J2884" i="8"/>
  <c r="J2883" i="8"/>
  <c r="J2882" i="8"/>
  <c r="J2881" i="8"/>
  <c r="J2880" i="8"/>
  <c r="J2879" i="8"/>
  <c r="J2878" i="8"/>
  <c r="J2877" i="8"/>
  <c r="J2876" i="8"/>
  <c r="J2875" i="8"/>
  <c r="J2874" i="8"/>
  <c r="J2873" i="8"/>
  <c r="J2872" i="8"/>
  <c r="J2871" i="8"/>
  <c r="J2870" i="8"/>
  <c r="J2869" i="8"/>
  <c r="J2868" i="8"/>
  <c r="J2867" i="8"/>
  <c r="J2866" i="8"/>
  <c r="J2865" i="8"/>
  <c r="J2864" i="8"/>
  <c r="J2863" i="8"/>
  <c r="J2862" i="8"/>
  <c r="J2861" i="8"/>
  <c r="J2860" i="8"/>
  <c r="J2859" i="8"/>
  <c r="J2858" i="8"/>
  <c r="J2857" i="8"/>
  <c r="J2856" i="8"/>
  <c r="J2855" i="8"/>
  <c r="J2854" i="8"/>
  <c r="J2853" i="8"/>
  <c r="J2852" i="8"/>
  <c r="J2851" i="8"/>
  <c r="J2850" i="8"/>
  <c r="J2849" i="8"/>
  <c r="J2848" i="8"/>
  <c r="J2847" i="8"/>
  <c r="J2846" i="8"/>
  <c r="J2845" i="8"/>
  <c r="J2844" i="8"/>
  <c r="J2843" i="8"/>
  <c r="J2842" i="8"/>
  <c r="J2841" i="8"/>
  <c r="J2840" i="8"/>
  <c r="J2839" i="8"/>
  <c r="J2838" i="8"/>
  <c r="J2837" i="8"/>
  <c r="J2836" i="8"/>
  <c r="J2835" i="8"/>
  <c r="J2834" i="8"/>
  <c r="J2833" i="8"/>
  <c r="J2832" i="8"/>
  <c r="J2831" i="8"/>
  <c r="J2830" i="8"/>
  <c r="J2829" i="8"/>
  <c r="J2828" i="8"/>
  <c r="J2827" i="8"/>
  <c r="J2826" i="8"/>
  <c r="J2825" i="8"/>
  <c r="J2824" i="8"/>
  <c r="J2823" i="8"/>
  <c r="J2822" i="8"/>
  <c r="J2821" i="8"/>
  <c r="J2820" i="8"/>
  <c r="J2819" i="8"/>
  <c r="J2818" i="8"/>
  <c r="J2817" i="8"/>
  <c r="J2816" i="8"/>
  <c r="J2815" i="8"/>
  <c r="J2814" i="8"/>
  <c r="J2813" i="8"/>
  <c r="J2812" i="8"/>
  <c r="J2811" i="8"/>
  <c r="J2810" i="8"/>
  <c r="J2809" i="8"/>
  <c r="J2808" i="8"/>
  <c r="J2807" i="8"/>
  <c r="J2806" i="8"/>
  <c r="J2805" i="8"/>
  <c r="J2804" i="8"/>
  <c r="J2803" i="8"/>
  <c r="J2802" i="8"/>
  <c r="J2801" i="8"/>
  <c r="J2800" i="8"/>
  <c r="J2799" i="8"/>
  <c r="J2798" i="8"/>
  <c r="J2797" i="8"/>
  <c r="J2796" i="8"/>
  <c r="J2795" i="8"/>
  <c r="J2794" i="8"/>
  <c r="J2793" i="8"/>
  <c r="J2792" i="8"/>
  <c r="J2791" i="8"/>
  <c r="J2790" i="8"/>
  <c r="J2789" i="8"/>
  <c r="J2788" i="8"/>
  <c r="J2787" i="8"/>
  <c r="J2786" i="8"/>
  <c r="J2785" i="8"/>
  <c r="J2784" i="8"/>
  <c r="J2783" i="8"/>
  <c r="J2782" i="8"/>
  <c r="J2781" i="8"/>
  <c r="J2780" i="8"/>
  <c r="J2779" i="8"/>
  <c r="J2778" i="8"/>
  <c r="J2777" i="8"/>
  <c r="J2776" i="8"/>
  <c r="J2775" i="8"/>
  <c r="J2774" i="8"/>
  <c r="J2773" i="8"/>
  <c r="J2772" i="8"/>
  <c r="J2771" i="8"/>
  <c r="J2770" i="8"/>
  <c r="J2769" i="8"/>
  <c r="J2768" i="8"/>
  <c r="J2767" i="8"/>
  <c r="J2766" i="8"/>
  <c r="J2765" i="8"/>
  <c r="J2764" i="8"/>
  <c r="J2763" i="8"/>
  <c r="J2762" i="8"/>
  <c r="J2761" i="8"/>
  <c r="J2760" i="8"/>
  <c r="J2759" i="8"/>
  <c r="J2758" i="8"/>
  <c r="J2757" i="8"/>
  <c r="J2756" i="8"/>
  <c r="J2755" i="8"/>
  <c r="J2754" i="8"/>
  <c r="J2753" i="8"/>
  <c r="J2752" i="8"/>
  <c r="J2751" i="8"/>
  <c r="J2750" i="8"/>
  <c r="J2749" i="8"/>
  <c r="J2748" i="8"/>
  <c r="J2747" i="8"/>
  <c r="J2746" i="8"/>
  <c r="J2745" i="8"/>
  <c r="J2744" i="8"/>
  <c r="J2743" i="8"/>
  <c r="J2742" i="8"/>
  <c r="J2741" i="8"/>
  <c r="J2740" i="8"/>
  <c r="J2739" i="8"/>
  <c r="J2738" i="8"/>
  <c r="J2737" i="8"/>
  <c r="J2736" i="8"/>
  <c r="J2735" i="8"/>
  <c r="J2734" i="8"/>
  <c r="J2733" i="8"/>
  <c r="J2732" i="8"/>
  <c r="J2731" i="8"/>
  <c r="J2730" i="8"/>
  <c r="J2729" i="8"/>
  <c r="J2728" i="8"/>
  <c r="J2727" i="8"/>
  <c r="J2726" i="8"/>
  <c r="J2725" i="8"/>
  <c r="J2724" i="8"/>
  <c r="J2723" i="8"/>
  <c r="J2722" i="8"/>
  <c r="J2721" i="8"/>
  <c r="J2720" i="8"/>
  <c r="J2719" i="8"/>
  <c r="J2718" i="8"/>
  <c r="J2717" i="8"/>
  <c r="J2716" i="8"/>
  <c r="J2715" i="8"/>
  <c r="J2714" i="8"/>
  <c r="J2713" i="8"/>
  <c r="J2712" i="8"/>
  <c r="J2711" i="8"/>
  <c r="J2710" i="8"/>
  <c r="J2709" i="8"/>
  <c r="J2708" i="8"/>
  <c r="J2707" i="8"/>
  <c r="J2706" i="8"/>
  <c r="J2705" i="8"/>
  <c r="J2704" i="8"/>
  <c r="J2703" i="8"/>
  <c r="J2702" i="8"/>
  <c r="J2701" i="8"/>
  <c r="J2700" i="8"/>
  <c r="J2699" i="8"/>
  <c r="J2698" i="8"/>
  <c r="J2697" i="8"/>
  <c r="J2696" i="8"/>
  <c r="J2695" i="8"/>
  <c r="J2694" i="8"/>
  <c r="J2693" i="8"/>
  <c r="J2692" i="8"/>
  <c r="J2691" i="8"/>
  <c r="J2690" i="8"/>
  <c r="J2689" i="8"/>
  <c r="J2688" i="8"/>
  <c r="J2687" i="8"/>
  <c r="J2686" i="8"/>
  <c r="J2685" i="8"/>
  <c r="J2684" i="8"/>
  <c r="J2683" i="8"/>
  <c r="J2682" i="8"/>
  <c r="J2681" i="8"/>
  <c r="J2680" i="8"/>
  <c r="J2679" i="8"/>
  <c r="J2678" i="8"/>
  <c r="J2677" i="8"/>
  <c r="J2676" i="8"/>
  <c r="J2675" i="8"/>
  <c r="J2674" i="8"/>
  <c r="J2673" i="8"/>
  <c r="J2672" i="8"/>
  <c r="J2671" i="8"/>
  <c r="J2670" i="8"/>
  <c r="J2669" i="8"/>
  <c r="J2668" i="8"/>
  <c r="J2667" i="8"/>
  <c r="J2666" i="8"/>
  <c r="J2665" i="8"/>
  <c r="J2664" i="8"/>
  <c r="J2663" i="8"/>
  <c r="J2662" i="8"/>
  <c r="J2661" i="8"/>
  <c r="J2660" i="8"/>
  <c r="J2659" i="8"/>
  <c r="J2658" i="8"/>
  <c r="J2657" i="8"/>
  <c r="J2656" i="8"/>
  <c r="J2655" i="8"/>
  <c r="J2654" i="8"/>
  <c r="J2653" i="8"/>
  <c r="J2652" i="8"/>
  <c r="J2651" i="8"/>
  <c r="J2650" i="8"/>
  <c r="J2649" i="8"/>
  <c r="J2648" i="8"/>
  <c r="J2647" i="8"/>
  <c r="J2646" i="8"/>
  <c r="J2645" i="8"/>
  <c r="J2644" i="8"/>
  <c r="J2643" i="8"/>
  <c r="J2642" i="8"/>
  <c r="J2641" i="8"/>
  <c r="J2640" i="8"/>
  <c r="J2639" i="8"/>
  <c r="J2638" i="8"/>
  <c r="J2637" i="8"/>
  <c r="J2636" i="8"/>
  <c r="J2635" i="8"/>
  <c r="J2634" i="8"/>
  <c r="J2633" i="8"/>
  <c r="J2632" i="8"/>
  <c r="J2631" i="8"/>
  <c r="J2630" i="8"/>
  <c r="J2629" i="8"/>
  <c r="J2628" i="8"/>
  <c r="J2627" i="8"/>
  <c r="J2626" i="8"/>
  <c r="J2625" i="8"/>
  <c r="J2624" i="8"/>
  <c r="J2623" i="8"/>
  <c r="J2622" i="8"/>
  <c r="J2621" i="8"/>
  <c r="J2620" i="8"/>
  <c r="J2619" i="8"/>
  <c r="J2618" i="8"/>
  <c r="J2617" i="8"/>
  <c r="J2616" i="8"/>
  <c r="J2615" i="8"/>
  <c r="J2614" i="8"/>
  <c r="J2613" i="8"/>
  <c r="J2612" i="8"/>
  <c r="J2611" i="8"/>
  <c r="J2610" i="8"/>
  <c r="J2609" i="8"/>
  <c r="J2608" i="8"/>
  <c r="J2607" i="8"/>
  <c r="J2606" i="8"/>
  <c r="J2605" i="8"/>
  <c r="J2604" i="8"/>
  <c r="J2603" i="8"/>
  <c r="J2602" i="8"/>
  <c r="J2601" i="8"/>
  <c r="J2600" i="8"/>
  <c r="J2599" i="8"/>
  <c r="J2598" i="8"/>
  <c r="J2597" i="8"/>
  <c r="J2596" i="8"/>
  <c r="J2595" i="8"/>
  <c r="J2594" i="8"/>
  <c r="J2593" i="8"/>
  <c r="J2592" i="8"/>
  <c r="J2591" i="8"/>
  <c r="J2590" i="8"/>
  <c r="J2589" i="8"/>
  <c r="J2588" i="8"/>
  <c r="J2587" i="8"/>
  <c r="J2586" i="8"/>
  <c r="J2585" i="8"/>
  <c r="J2584" i="8"/>
  <c r="J2583" i="8"/>
  <c r="J2582" i="8"/>
  <c r="J2581" i="8"/>
  <c r="J2580" i="8"/>
  <c r="J2579" i="8"/>
  <c r="J2578" i="8"/>
  <c r="J2577" i="8"/>
  <c r="J2576" i="8"/>
  <c r="J2575" i="8"/>
  <c r="J2574" i="8"/>
  <c r="J2573" i="8"/>
  <c r="J2572" i="8"/>
  <c r="J2571" i="8"/>
  <c r="J2570" i="8"/>
  <c r="J2569" i="8"/>
  <c r="J2568" i="8"/>
  <c r="J2567" i="8"/>
  <c r="J2566" i="8"/>
  <c r="J2565" i="8"/>
  <c r="J2564" i="8"/>
  <c r="J2563" i="8"/>
  <c r="J2562" i="8"/>
  <c r="J2561" i="8"/>
  <c r="J2560" i="8"/>
  <c r="J2559" i="8"/>
  <c r="J2558" i="8"/>
  <c r="J2557" i="8"/>
  <c r="J2556" i="8"/>
  <c r="J2555" i="8"/>
  <c r="J2554" i="8"/>
  <c r="J2553" i="8"/>
  <c r="J2552" i="8"/>
  <c r="J2551" i="8"/>
  <c r="J2550" i="8"/>
  <c r="J2549" i="8"/>
  <c r="J2548" i="8"/>
  <c r="J2547" i="8"/>
  <c r="J2546" i="8"/>
  <c r="J2545" i="8"/>
  <c r="J2544" i="8"/>
  <c r="J2543" i="8"/>
  <c r="J2542" i="8"/>
  <c r="J2541" i="8"/>
  <c r="J2540" i="8"/>
  <c r="J2539" i="8"/>
  <c r="J2538" i="8"/>
  <c r="J2537" i="8"/>
  <c r="J2536" i="8"/>
  <c r="J2535" i="8"/>
  <c r="J2534" i="8"/>
  <c r="J2533" i="8"/>
  <c r="J2532" i="8"/>
  <c r="J2531" i="8"/>
  <c r="J2530" i="8"/>
  <c r="J2529" i="8"/>
  <c r="J2528" i="8"/>
  <c r="J2527" i="8"/>
  <c r="J2526" i="8"/>
  <c r="J2525" i="8"/>
  <c r="J2524" i="8"/>
  <c r="J2523" i="8"/>
  <c r="J2522" i="8"/>
  <c r="J2521" i="8"/>
  <c r="J2520" i="8"/>
  <c r="J2519" i="8"/>
  <c r="J2518" i="8"/>
  <c r="J2517" i="8"/>
  <c r="J2516" i="8"/>
  <c r="J2515" i="8"/>
  <c r="J2514" i="8"/>
  <c r="J2513" i="8"/>
  <c r="J2512" i="8"/>
  <c r="J2511" i="8"/>
  <c r="J2510" i="8"/>
  <c r="J2509" i="8"/>
  <c r="J2508" i="8"/>
  <c r="J2507" i="8"/>
  <c r="J2506" i="8"/>
  <c r="J2505" i="8"/>
  <c r="J2504" i="8"/>
  <c r="J2503" i="8"/>
  <c r="J2502" i="8"/>
  <c r="J2501" i="8"/>
  <c r="J2500" i="8"/>
  <c r="J2499" i="8"/>
  <c r="J2498" i="8"/>
  <c r="J2497" i="8"/>
  <c r="J2496" i="8"/>
  <c r="J2495" i="8"/>
  <c r="J2494" i="8"/>
  <c r="J2493" i="8"/>
  <c r="J2492" i="8"/>
  <c r="J2491" i="8"/>
  <c r="J2490" i="8"/>
  <c r="J2489" i="8"/>
  <c r="J2488" i="8"/>
  <c r="J2487" i="8"/>
  <c r="J2486" i="8"/>
  <c r="J2485" i="8"/>
  <c r="J2484" i="8"/>
  <c r="J2483" i="8"/>
  <c r="J2482" i="8"/>
  <c r="J2481" i="8"/>
  <c r="J2480" i="8"/>
  <c r="J2479" i="8"/>
  <c r="J2478" i="8"/>
  <c r="J2477" i="8"/>
  <c r="J2476" i="8"/>
  <c r="J2475" i="8"/>
  <c r="J2474" i="8"/>
  <c r="J2473" i="8"/>
  <c r="J2472" i="8"/>
  <c r="J2471" i="8"/>
  <c r="J2470" i="8"/>
  <c r="J2469" i="8"/>
  <c r="J2468" i="8"/>
  <c r="J2467" i="8"/>
  <c r="J2466" i="8"/>
  <c r="J2465" i="8"/>
  <c r="J2464" i="8"/>
  <c r="J2463" i="8"/>
  <c r="J2462" i="8"/>
  <c r="J2461" i="8"/>
  <c r="J2460" i="8"/>
  <c r="J2459" i="8"/>
  <c r="J2458" i="8"/>
  <c r="J2457" i="8"/>
  <c r="J2456" i="8"/>
  <c r="J2455" i="8"/>
  <c r="J2454" i="8"/>
  <c r="J2453" i="8"/>
  <c r="J2452" i="8"/>
  <c r="J2451" i="8"/>
  <c r="J2450" i="8"/>
  <c r="J2449" i="8"/>
  <c r="J2448" i="8"/>
  <c r="J2447" i="8"/>
  <c r="J2446" i="8"/>
  <c r="J2445" i="8"/>
  <c r="J2444" i="8"/>
  <c r="J2443" i="8"/>
  <c r="J2442" i="8"/>
  <c r="J2441" i="8"/>
  <c r="J2440" i="8"/>
  <c r="J2439" i="8"/>
  <c r="J2438" i="8"/>
  <c r="J2437" i="8"/>
  <c r="J2436" i="8"/>
  <c r="J2435" i="8"/>
  <c r="J2434" i="8"/>
  <c r="J2433" i="8"/>
  <c r="J2432" i="8"/>
  <c r="J2431" i="8"/>
  <c r="J2430" i="8"/>
  <c r="J2429" i="8"/>
  <c r="J2428" i="8"/>
  <c r="J2427" i="8"/>
  <c r="J2426" i="8"/>
  <c r="J2425" i="8"/>
  <c r="J2424" i="8"/>
  <c r="J2423" i="8"/>
  <c r="J2422" i="8"/>
  <c r="J2421" i="8"/>
  <c r="J2420" i="8"/>
  <c r="J2419" i="8"/>
  <c r="J2418" i="8"/>
  <c r="J2417" i="8"/>
  <c r="J2416" i="8"/>
  <c r="J2415" i="8"/>
  <c r="J2414" i="8"/>
  <c r="J2413" i="8"/>
  <c r="J2412" i="8"/>
  <c r="J2411" i="8"/>
  <c r="J2410" i="8"/>
  <c r="J2409" i="8"/>
  <c r="J2408" i="8"/>
  <c r="J2407" i="8"/>
  <c r="J2406" i="8"/>
  <c r="J2405" i="8"/>
  <c r="J2404" i="8"/>
  <c r="J2403" i="8"/>
  <c r="J2402" i="8"/>
  <c r="J2401" i="8"/>
  <c r="J2400" i="8"/>
  <c r="J2399" i="8"/>
  <c r="J2398" i="8"/>
  <c r="J2397" i="8"/>
  <c r="J2396" i="8"/>
  <c r="J2395" i="8"/>
  <c r="J2394" i="8"/>
  <c r="J2393" i="8"/>
  <c r="J2392" i="8"/>
  <c r="J2391" i="8"/>
  <c r="J2390" i="8"/>
  <c r="J2389" i="8"/>
  <c r="J2388" i="8"/>
  <c r="J2387" i="8"/>
  <c r="J2386" i="8"/>
  <c r="J2385" i="8"/>
  <c r="J2384" i="8"/>
  <c r="J2383" i="8"/>
  <c r="J2382" i="8"/>
  <c r="J2381" i="8"/>
  <c r="J2380" i="8"/>
  <c r="J2379" i="8"/>
  <c r="J2378" i="8"/>
  <c r="J2377" i="8"/>
  <c r="J2376" i="8"/>
  <c r="J2375" i="8"/>
  <c r="J2374" i="8"/>
  <c r="J2373" i="8"/>
  <c r="J2372" i="8"/>
  <c r="J2371" i="8"/>
  <c r="J2370" i="8"/>
  <c r="J2369" i="8"/>
  <c r="J2368" i="8"/>
  <c r="J2367" i="8"/>
  <c r="J2366" i="8"/>
  <c r="J2365" i="8"/>
  <c r="J2364" i="8"/>
  <c r="J2363" i="8"/>
  <c r="J2362" i="8"/>
  <c r="J2361" i="8"/>
  <c r="J2360" i="8"/>
  <c r="J2359" i="8"/>
  <c r="J2358" i="8"/>
  <c r="J2357" i="8"/>
  <c r="J2356" i="8"/>
  <c r="J2355" i="8"/>
  <c r="J2354" i="8"/>
  <c r="J2353" i="8"/>
  <c r="J2352" i="8"/>
  <c r="J2351" i="8"/>
  <c r="J2350" i="8"/>
  <c r="J2349" i="8"/>
  <c r="J2348" i="8"/>
  <c r="J2347" i="8"/>
  <c r="J2346" i="8"/>
  <c r="J2345" i="8"/>
  <c r="J2344" i="8"/>
  <c r="J2343" i="8"/>
  <c r="J2342" i="8"/>
  <c r="J2341" i="8"/>
  <c r="J2340" i="8"/>
  <c r="J2339" i="8"/>
  <c r="J2338" i="8"/>
  <c r="J2337" i="8"/>
  <c r="J2336" i="8"/>
  <c r="J2335" i="8"/>
  <c r="J2334" i="8"/>
  <c r="J2333" i="8"/>
  <c r="J2332" i="8"/>
  <c r="J2331" i="8"/>
  <c r="J2330" i="8"/>
  <c r="J2329" i="8"/>
  <c r="J2328" i="8"/>
  <c r="J2327" i="8"/>
  <c r="J2326" i="8"/>
  <c r="J2325" i="8"/>
  <c r="J2324" i="8"/>
  <c r="J2323" i="8"/>
  <c r="J2322" i="8"/>
  <c r="J2321" i="8"/>
  <c r="J2320" i="8"/>
  <c r="J2319" i="8"/>
  <c r="J2318" i="8"/>
  <c r="J2317" i="8"/>
  <c r="J2316" i="8"/>
  <c r="J2315" i="8"/>
  <c r="J2314" i="8"/>
  <c r="J2313" i="8"/>
  <c r="J2312" i="8"/>
  <c r="J2311" i="8"/>
  <c r="J2310" i="8"/>
  <c r="J2309" i="8"/>
  <c r="J2308" i="8"/>
  <c r="J2307" i="8"/>
  <c r="J2306" i="8"/>
  <c r="J2305" i="8"/>
  <c r="J2304" i="8"/>
  <c r="J2303" i="8"/>
  <c r="J2302" i="8"/>
  <c r="J2301" i="8"/>
  <c r="J2300" i="8"/>
  <c r="J2299" i="8"/>
  <c r="J2298" i="8"/>
  <c r="J2297" i="8"/>
  <c r="J2296" i="8"/>
  <c r="J2295" i="8"/>
  <c r="J2294" i="8"/>
  <c r="J2293" i="8"/>
  <c r="J2292" i="8"/>
  <c r="J2291" i="8"/>
  <c r="J2290" i="8"/>
  <c r="J2289" i="8"/>
  <c r="J2288" i="8"/>
  <c r="J2287" i="8"/>
  <c r="J2286" i="8"/>
  <c r="J2285" i="8"/>
  <c r="J2284" i="8"/>
  <c r="J2283" i="8"/>
  <c r="J2282" i="8"/>
  <c r="J2281" i="8"/>
  <c r="J2280" i="8"/>
  <c r="J2279" i="8"/>
  <c r="J2278" i="8"/>
  <c r="J2277" i="8"/>
  <c r="J2276" i="8"/>
  <c r="J2275" i="8"/>
  <c r="J2274" i="8"/>
  <c r="J2273" i="8"/>
  <c r="J2272" i="8"/>
  <c r="J2271" i="8"/>
  <c r="J2270" i="8"/>
  <c r="J2269" i="8"/>
  <c r="J2268" i="8"/>
  <c r="J2267" i="8"/>
  <c r="J2266" i="8"/>
  <c r="J2265" i="8"/>
  <c r="J2264" i="8"/>
  <c r="J2263" i="8"/>
  <c r="J2262" i="8"/>
  <c r="J2261" i="8"/>
  <c r="J2260" i="8"/>
  <c r="J2259" i="8"/>
  <c r="J2258" i="8"/>
  <c r="J2257" i="8"/>
  <c r="J2256" i="8"/>
  <c r="J2255" i="8"/>
  <c r="J2254" i="8"/>
  <c r="J2253" i="8"/>
  <c r="J2252" i="8"/>
  <c r="J2251" i="8"/>
  <c r="J2250" i="8"/>
  <c r="J2249" i="8"/>
  <c r="J2248" i="8"/>
  <c r="J2247" i="8"/>
  <c r="J2246" i="8"/>
  <c r="J2245" i="8"/>
  <c r="J2244" i="8"/>
  <c r="J2243" i="8"/>
  <c r="J2242" i="8"/>
  <c r="J2241" i="8"/>
  <c r="J2240" i="8"/>
  <c r="J2239" i="8"/>
  <c r="J2238" i="8"/>
  <c r="J2237" i="8"/>
  <c r="J2236" i="8"/>
  <c r="J2235" i="8"/>
  <c r="J2234" i="8"/>
  <c r="J2233" i="8"/>
  <c r="J2232" i="8"/>
  <c r="J2231" i="8"/>
  <c r="J2230" i="8"/>
  <c r="J2229" i="8"/>
  <c r="J2228" i="8"/>
  <c r="J2227" i="8"/>
  <c r="J2226" i="8"/>
  <c r="J2225" i="8"/>
  <c r="J2224" i="8"/>
  <c r="J2223" i="8"/>
  <c r="J2222" i="8"/>
  <c r="J2221" i="8"/>
  <c r="J2220" i="8"/>
  <c r="J2219" i="8"/>
  <c r="J2218" i="8"/>
  <c r="J2217" i="8"/>
  <c r="J2216" i="8"/>
  <c r="J2215" i="8"/>
  <c r="J2214" i="8"/>
  <c r="J2213" i="8"/>
  <c r="J2212" i="8"/>
  <c r="J2211" i="8"/>
  <c r="J2210" i="8"/>
  <c r="J2209" i="8"/>
  <c r="J2208" i="8"/>
  <c r="J2207" i="8"/>
  <c r="J2206" i="8"/>
  <c r="J2205" i="8"/>
  <c r="J2204" i="8"/>
  <c r="J2203" i="8"/>
  <c r="J2202" i="8"/>
  <c r="J2201" i="8"/>
  <c r="J2200" i="8"/>
  <c r="J2199" i="8"/>
  <c r="J2198" i="8"/>
  <c r="J2197" i="8"/>
  <c r="J2196" i="8"/>
  <c r="J2195" i="8"/>
  <c r="J2194" i="8"/>
  <c r="J2193" i="8"/>
  <c r="J2192" i="8"/>
  <c r="J2191" i="8"/>
  <c r="J2190" i="8"/>
  <c r="J2189" i="8"/>
  <c r="J2188" i="8"/>
  <c r="J2187" i="8"/>
  <c r="J2186" i="8"/>
  <c r="J2185" i="8"/>
  <c r="J2184" i="8"/>
  <c r="J2183" i="8"/>
  <c r="J2182" i="8"/>
  <c r="J2181" i="8"/>
  <c r="J2180" i="8"/>
  <c r="J2179" i="8"/>
  <c r="J2178" i="8"/>
  <c r="J2177" i="8"/>
  <c r="J2176" i="8"/>
  <c r="J2175" i="8"/>
  <c r="J2174" i="8"/>
  <c r="J2173" i="8"/>
  <c r="J2172" i="8"/>
  <c r="J2171" i="8"/>
  <c r="J2170" i="8"/>
  <c r="J2169" i="8"/>
  <c r="J2168" i="8"/>
  <c r="J2167" i="8"/>
  <c r="J2166" i="8"/>
  <c r="J2165" i="8"/>
  <c r="J2164" i="8"/>
  <c r="J2163" i="8"/>
  <c r="J2162" i="8"/>
  <c r="J2161" i="8"/>
  <c r="J2160" i="8"/>
  <c r="J2159" i="8"/>
  <c r="J2158" i="8"/>
  <c r="J2157" i="8"/>
  <c r="J2156" i="8"/>
  <c r="J2155" i="8"/>
  <c r="J2154" i="8"/>
  <c r="J2153" i="8"/>
  <c r="J2152" i="8"/>
  <c r="J2151" i="8"/>
  <c r="J2150" i="8"/>
  <c r="J2149" i="8"/>
  <c r="J2148" i="8"/>
  <c r="J2147" i="8"/>
  <c r="J2146" i="8"/>
  <c r="J2145" i="8"/>
  <c r="J2144" i="8"/>
  <c r="J2143" i="8"/>
  <c r="J2142" i="8"/>
  <c r="J2141" i="8"/>
  <c r="J2140" i="8"/>
  <c r="J2139" i="8"/>
  <c r="J2138" i="8"/>
  <c r="J2137" i="8"/>
  <c r="J2136" i="8"/>
  <c r="J2135" i="8"/>
  <c r="J2134" i="8"/>
  <c r="J2133" i="8"/>
  <c r="J2132" i="8"/>
  <c r="J2131" i="8"/>
  <c r="J2130" i="8"/>
  <c r="J2129" i="8"/>
  <c r="J2128" i="8"/>
  <c r="J2127" i="8"/>
  <c r="J2126" i="8"/>
  <c r="J2125" i="8"/>
  <c r="J2124" i="8"/>
  <c r="J2123" i="8"/>
  <c r="J2122" i="8"/>
  <c r="J2121" i="8"/>
  <c r="J2120" i="8"/>
  <c r="J2119" i="8"/>
  <c r="J2118" i="8"/>
  <c r="J2117" i="8"/>
  <c r="J2116" i="8"/>
  <c r="J2115" i="8"/>
  <c r="J2114" i="8"/>
  <c r="J2113" i="8"/>
  <c r="J2112" i="8"/>
  <c r="J2111" i="8"/>
  <c r="J2110" i="8"/>
  <c r="J2109" i="8"/>
  <c r="J2108" i="8"/>
  <c r="J2107" i="8"/>
  <c r="J2106" i="8"/>
  <c r="J2105" i="8"/>
  <c r="J2104" i="8"/>
  <c r="J2103" i="8"/>
  <c r="J2102" i="8"/>
  <c r="J2101" i="8"/>
  <c r="J2100" i="8"/>
  <c r="J2099" i="8"/>
  <c r="J2098" i="8"/>
  <c r="J2097" i="8"/>
  <c r="J2096" i="8"/>
  <c r="J2095" i="8"/>
  <c r="J2094" i="8"/>
  <c r="J2093" i="8"/>
  <c r="J2092" i="8"/>
  <c r="J2091" i="8"/>
  <c r="J2090" i="8"/>
  <c r="J2089" i="8"/>
  <c r="J2088" i="8"/>
  <c r="J2087" i="8"/>
  <c r="J2086" i="8"/>
  <c r="J2085" i="8"/>
  <c r="J2084" i="8"/>
  <c r="J2083" i="8"/>
  <c r="J2082" i="8"/>
  <c r="J2081" i="8"/>
  <c r="J2080" i="8"/>
  <c r="J2079" i="8"/>
  <c r="J2078" i="8"/>
  <c r="J2077" i="8"/>
  <c r="J2076" i="8"/>
  <c r="J2075" i="8"/>
  <c r="J2074" i="8"/>
  <c r="J2073" i="8"/>
  <c r="J2072" i="8"/>
  <c r="J2071" i="8"/>
  <c r="J2070" i="8"/>
  <c r="J2069" i="8"/>
  <c r="J2068" i="8"/>
  <c r="J2067" i="8"/>
  <c r="J2066" i="8"/>
  <c r="J2065" i="8"/>
  <c r="J2064" i="8"/>
  <c r="J2063" i="8"/>
  <c r="J2062" i="8"/>
  <c r="J2061" i="8"/>
  <c r="J2060" i="8"/>
  <c r="J2059" i="8"/>
  <c r="J2058" i="8"/>
  <c r="J2057" i="8"/>
  <c r="J2056" i="8"/>
  <c r="J2055" i="8"/>
  <c r="J2054" i="8"/>
  <c r="J2053" i="8"/>
  <c r="J2052" i="8"/>
  <c r="J2051" i="8"/>
  <c r="J2050" i="8"/>
  <c r="J2049" i="8"/>
  <c r="J2048" i="8"/>
  <c r="J2047" i="8"/>
  <c r="J2046" i="8"/>
  <c r="J2045" i="8"/>
  <c r="J2044" i="8"/>
  <c r="J2043" i="8"/>
  <c r="J2042" i="8"/>
  <c r="J2041" i="8"/>
  <c r="J2040" i="8"/>
  <c r="J2039" i="8"/>
  <c r="J2038" i="8"/>
  <c r="J2037" i="8"/>
  <c r="J2036" i="8"/>
  <c r="J2035" i="8"/>
  <c r="J2034" i="8"/>
  <c r="J2033" i="8"/>
  <c r="J2032" i="8"/>
  <c r="J2031" i="8"/>
  <c r="J2030" i="8"/>
  <c r="J2029" i="8"/>
  <c r="J2028" i="8"/>
  <c r="J2027" i="8"/>
  <c r="J2026" i="8"/>
  <c r="J2025" i="8"/>
  <c r="J2024" i="8"/>
  <c r="J2023" i="8"/>
  <c r="J2022" i="8"/>
  <c r="J2021" i="8"/>
  <c r="J2020" i="8"/>
  <c r="J2019" i="8"/>
  <c r="J2018" i="8"/>
  <c r="J2017" i="8"/>
  <c r="J2016" i="8"/>
  <c r="J2015" i="8"/>
  <c r="J2014" i="8"/>
  <c r="J2013" i="8"/>
  <c r="J2012" i="8"/>
  <c r="J2011" i="8"/>
  <c r="J2010" i="8"/>
  <c r="J2009" i="8"/>
  <c r="J2008" i="8"/>
  <c r="J2007" i="8"/>
  <c r="J2006" i="8"/>
  <c r="J2005" i="8"/>
  <c r="J2004" i="8"/>
  <c r="J2003" i="8"/>
  <c r="J2002" i="8"/>
  <c r="J2001" i="8"/>
  <c r="J2000" i="8"/>
  <c r="J1999" i="8"/>
  <c r="J1998" i="8"/>
  <c r="J1997" i="8"/>
  <c r="J1996" i="8"/>
  <c r="J1995" i="8"/>
  <c r="J1994" i="8"/>
  <c r="J1993" i="8"/>
  <c r="J1992" i="8"/>
  <c r="J1991" i="8"/>
  <c r="J1990" i="8"/>
  <c r="J1989" i="8"/>
  <c r="J1988" i="8"/>
  <c r="J1987" i="8"/>
  <c r="J1986" i="8"/>
  <c r="J1985" i="8"/>
  <c r="J1984" i="8"/>
  <c r="J1983" i="8"/>
  <c r="J1982" i="8"/>
  <c r="J1981" i="8"/>
  <c r="J1980" i="8"/>
  <c r="J1979" i="8"/>
  <c r="J1978" i="8"/>
  <c r="J1977" i="8"/>
  <c r="J1976" i="8"/>
  <c r="J1975" i="8"/>
  <c r="J1974" i="8"/>
  <c r="J1973" i="8"/>
  <c r="J1972" i="8"/>
  <c r="J1971" i="8"/>
  <c r="J1970" i="8"/>
  <c r="J1969" i="8"/>
  <c r="J1968" i="8"/>
  <c r="J1967" i="8"/>
  <c r="J1966" i="8"/>
  <c r="J1965" i="8"/>
  <c r="J1964" i="8"/>
  <c r="J1963" i="8"/>
  <c r="J1962" i="8"/>
  <c r="J1961" i="8"/>
  <c r="J1960" i="8"/>
  <c r="J1959" i="8"/>
  <c r="J1958" i="8"/>
  <c r="J1957" i="8"/>
  <c r="J1956" i="8"/>
  <c r="J1955" i="8"/>
  <c r="J1954" i="8"/>
  <c r="J1953" i="8"/>
  <c r="J1952" i="8"/>
  <c r="J1951" i="8"/>
  <c r="J1950" i="8"/>
  <c r="J1949" i="8"/>
  <c r="J1948" i="8"/>
  <c r="J1947" i="8"/>
  <c r="J1946" i="8"/>
  <c r="J1945" i="8"/>
  <c r="J1944" i="8"/>
  <c r="J1943" i="8"/>
  <c r="J1942" i="8"/>
  <c r="J1941" i="8"/>
  <c r="J1940" i="8"/>
  <c r="J1939" i="8"/>
  <c r="J1938" i="8"/>
  <c r="J1937" i="8"/>
  <c r="J1936" i="8"/>
  <c r="J1935" i="8"/>
  <c r="J1934" i="8"/>
  <c r="J1933" i="8"/>
  <c r="J1932" i="8"/>
  <c r="J1931" i="8"/>
  <c r="J1930" i="8"/>
  <c r="J1929" i="8"/>
  <c r="J1928" i="8"/>
  <c r="J1927" i="8"/>
  <c r="J1926" i="8"/>
  <c r="J1925" i="8"/>
  <c r="J1924" i="8"/>
  <c r="J1923" i="8"/>
  <c r="J1922" i="8"/>
  <c r="J1921" i="8"/>
  <c r="J1920" i="8"/>
  <c r="J1919" i="8"/>
  <c r="J1918" i="8"/>
  <c r="J1917" i="8"/>
  <c r="J1916" i="8"/>
  <c r="J1915" i="8"/>
  <c r="J1914" i="8"/>
  <c r="J1913" i="8"/>
  <c r="J1912" i="8"/>
  <c r="J1911" i="8"/>
  <c r="J1910" i="8"/>
  <c r="J1909" i="8"/>
  <c r="J1908" i="8"/>
  <c r="J1907" i="8"/>
  <c r="J1906" i="8"/>
  <c r="J1905" i="8"/>
  <c r="J1904" i="8"/>
  <c r="J1903" i="8"/>
  <c r="J1902" i="8"/>
  <c r="J1901" i="8"/>
  <c r="J1900" i="8"/>
  <c r="J1899" i="8"/>
  <c r="J1898" i="8"/>
  <c r="J1897" i="8"/>
  <c r="J1896" i="8"/>
  <c r="J1895" i="8"/>
  <c r="J1894" i="8"/>
  <c r="J1893" i="8"/>
  <c r="J1892" i="8"/>
  <c r="J1891" i="8"/>
  <c r="J1890" i="8"/>
  <c r="J1889" i="8"/>
  <c r="J1888" i="8"/>
  <c r="J1887" i="8"/>
  <c r="J1886" i="8"/>
  <c r="J1885" i="8"/>
  <c r="J1884" i="8"/>
  <c r="J1883" i="8"/>
  <c r="J1882" i="8"/>
  <c r="J1881" i="8"/>
  <c r="J1880" i="8"/>
  <c r="J1879" i="8"/>
  <c r="J1878" i="8"/>
  <c r="J1877" i="8"/>
  <c r="J1876" i="8"/>
  <c r="J1875" i="8"/>
  <c r="J1874" i="8"/>
  <c r="J1873" i="8"/>
  <c r="J1872" i="8"/>
  <c r="J1871" i="8"/>
  <c r="J1870" i="8"/>
  <c r="J1869" i="8"/>
  <c r="J1868" i="8"/>
  <c r="J1867" i="8"/>
  <c r="J1866" i="8"/>
  <c r="J1865" i="8"/>
  <c r="J1864" i="8"/>
  <c r="J1863" i="8"/>
  <c r="J1862" i="8"/>
  <c r="J1861" i="8"/>
  <c r="J1860" i="8"/>
  <c r="J1859" i="8"/>
  <c r="J1858" i="8"/>
  <c r="J1857" i="8"/>
  <c r="J1856" i="8"/>
  <c r="J1855" i="8"/>
  <c r="J1854" i="8"/>
  <c r="J1853" i="8"/>
  <c r="J1852" i="8"/>
  <c r="J1851" i="8"/>
  <c r="J1850" i="8"/>
  <c r="J1849" i="8"/>
  <c r="J1848" i="8"/>
  <c r="J1847" i="8"/>
  <c r="J1846" i="8"/>
  <c r="J1845" i="8"/>
  <c r="J1844" i="8"/>
  <c r="J1843" i="8"/>
  <c r="J1842" i="8"/>
  <c r="J1841" i="8"/>
  <c r="J1840" i="8"/>
  <c r="J1839" i="8"/>
  <c r="J1838" i="8"/>
  <c r="J1837" i="8"/>
  <c r="J1836" i="8"/>
  <c r="J1835" i="8"/>
  <c r="J1834" i="8"/>
  <c r="J1833" i="8"/>
  <c r="J1832" i="8"/>
  <c r="J1831" i="8"/>
  <c r="J1830" i="8"/>
  <c r="J1829" i="8"/>
  <c r="J1828" i="8"/>
  <c r="J1827" i="8"/>
  <c r="J1826" i="8"/>
  <c r="J1825" i="8"/>
  <c r="J1824" i="8"/>
  <c r="J1823" i="8"/>
  <c r="J1822" i="8"/>
  <c r="J1821" i="8"/>
  <c r="J1820" i="8"/>
  <c r="J1819" i="8"/>
  <c r="J1818" i="8"/>
  <c r="J1817" i="8"/>
  <c r="J1816" i="8"/>
  <c r="J1815" i="8"/>
  <c r="J1814" i="8"/>
  <c r="J1813" i="8"/>
  <c r="J1812" i="8"/>
  <c r="J1811" i="8"/>
  <c r="J1810" i="8"/>
  <c r="J1809" i="8"/>
  <c r="J1808" i="8"/>
  <c r="J1807" i="8"/>
  <c r="J1806" i="8"/>
  <c r="J1805" i="8"/>
  <c r="J1804" i="8"/>
  <c r="J1803" i="8"/>
  <c r="J1802" i="8"/>
  <c r="J1801" i="8"/>
  <c r="J1800" i="8"/>
  <c r="J1799" i="8"/>
  <c r="J1798" i="8"/>
  <c r="J1797" i="8"/>
  <c r="J1796" i="8"/>
  <c r="J1795" i="8"/>
  <c r="J1794" i="8"/>
  <c r="J1793" i="8"/>
  <c r="J1792" i="8"/>
  <c r="J1791" i="8"/>
  <c r="J1790" i="8"/>
  <c r="J1789" i="8"/>
  <c r="J1788" i="8"/>
  <c r="J1787" i="8"/>
  <c r="J1786" i="8"/>
  <c r="J1785" i="8"/>
  <c r="J1784" i="8"/>
  <c r="J1783" i="8"/>
  <c r="J1782" i="8"/>
  <c r="J1781" i="8"/>
  <c r="J1780" i="8"/>
  <c r="J1779" i="8"/>
  <c r="J1778" i="8"/>
  <c r="J1777" i="8"/>
  <c r="J1776" i="8"/>
  <c r="J1775" i="8"/>
  <c r="J1774" i="8"/>
  <c r="J1773" i="8"/>
  <c r="J1772" i="8"/>
  <c r="J1771" i="8"/>
  <c r="J1770" i="8"/>
  <c r="J1769" i="8"/>
  <c r="J1768" i="8"/>
  <c r="J1767" i="8"/>
  <c r="J1766" i="8"/>
  <c r="J1765" i="8"/>
  <c r="J1764" i="8"/>
  <c r="J1763" i="8"/>
  <c r="J1762" i="8"/>
  <c r="J1761" i="8"/>
  <c r="J1760" i="8"/>
  <c r="J1759" i="8"/>
  <c r="J1758" i="8"/>
  <c r="J1757" i="8"/>
  <c r="J1756" i="8"/>
  <c r="J1755" i="8"/>
  <c r="J1754" i="8"/>
  <c r="J1753" i="8"/>
  <c r="J1752" i="8"/>
  <c r="J1751" i="8"/>
  <c r="J1750" i="8"/>
  <c r="J1749" i="8"/>
  <c r="J1748" i="8"/>
  <c r="J1747" i="8"/>
  <c r="J1746" i="8"/>
  <c r="J1745" i="8"/>
  <c r="J1744" i="8"/>
  <c r="J1743" i="8"/>
  <c r="J1742" i="8"/>
  <c r="J1741" i="8"/>
  <c r="J1740" i="8"/>
  <c r="J1739" i="8"/>
  <c r="J1738" i="8"/>
  <c r="J1737" i="8"/>
  <c r="J1736" i="8"/>
  <c r="J1735" i="8"/>
  <c r="J1734" i="8"/>
  <c r="J1733" i="8"/>
  <c r="J1732" i="8"/>
  <c r="J1731" i="8"/>
  <c r="J1730" i="8"/>
  <c r="J1729" i="8"/>
  <c r="J1728" i="8"/>
  <c r="J1727" i="8"/>
  <c r="J1726" i="8"/>
  <c r="J1725" i="8"/>
  <c r="J1724" i="8"/>
  <c r="J1723" i="8"/>
  <c r="J1722" i="8"/>
  <c r="J1721" i="8"/>
  <c r="J1720" i="8"/>
  <c r="J1719" i="8"/>
  <c r="J1718" i="8"/>
  <c r="J1717" i="8"/>
  <c r="J1716" i="8"/>
  <c r="J1715" i="8"/>
  <c r="J1714" i="8"/>
  <c r="J1713" i="8"/>
  <c r="J1712" i="8"/>
  <c r="J1711" i="8"/>
  <c r="J1710" i="8"/>
  <c r="J1709" i="8"/>
  <c r="J1708" i="8"/>
  <c r="J1707" i="8"/>
  <c r="J1706" i="8"/>
  <c r="J1705" i="8"/>
  <c r="J1704" i="8"/>
  <c r="J1703" i="8"/>
  <c r="J1702" i="8"/>
  <c r="J1701" i="8"/>
  <c r="J1700" i="8"/>
  <c r="J1699" i="8"/>
  <c r="J1698" i="8"/>
  <c r="J1697" i="8"/>
  <c r="J1696" i="8"/>
  <c r="J1695" i="8"/>
  <c r="J1694" i="8"/>
  <c r="J1693" i="8"/>
  <c r="J1692" i="8"/>
  <c r="J1691" i="8"/>
  <c r="J1690" i="8"/>
  <c r="J1689" i="8"/>
  <c r="J1688" i="8"/>
  <c r="J1687" i="8"/>
  <c r="J1686" i="8"/>
  <c r="J1685" i="8"/>
  <c r="J1684" i="8"/>
  <c r="J1683" i="8"/>
  <c r="J1682" i="8"/>
  <c r="J1681" i="8"/>
  <c r="J1680" i="8"/>
  <c r="J1679" i="8"/>
  <c r="J1678" i="8"/>
  <c r="J1677" i="8"/>
  <c r="J1676" i="8"/>
  <c r="J1675" i="8"/>
  <c r="J1674" i="8"/>
  <c r="J1673" i="8"/>
  <c r="J1672" i="8"/>
  <c r="J1671" i="8"/>
  <c r="J1670" i="8"/>
  <c r="J1669" i="8"/>
  <c r="J1668" i="8"/>
  <c r="J1667" i="8"/>
  <c r="J1666" i="8"/>
  <c r="J1665" i="8"/>
  <c r="J1664" i="8"/>
  <c r="J1663" i="8"/>
  <c r="J1662" i="8"/>
  <c r="J1661" i="8"/>
  <c r="J1660" i="8"/>
  <c r="J1659" i="8"/>
  <c r="J1658" i="8"/>
  <c r="J1657" i="8"/>
  <c r="J1656" i="8"/>
  <c r="J1655" i="8"/>
  <c r="J1654" i="8"/>
  <c r="J1653" i="8"/>
  <c r="J1652" i="8"/>
  <c r="J1651" i="8"/>
  <c r="J1650" i="8"/>
  <c r="J1649" i="8"/>
  <c r="J1648" i="8"/>
  <c r="J1647" i="8"/>
  <c r="J1646" i="8"/>
  <c r="J1645" i="8"/>
  <c r="J1644" i="8"/>
  <c r="J1643" i="8"/>
  <c r="J1642" i="8"/>
  <c r="J1641" i="8"/>
  <c r="J1640" i="8"/>
  <c r="J1639" i="8"/>
  <c r="J1638" i="8"/>
  <c r="J1637" i="8"/>
  <c r="J1636" i="8"/>
  <c r="J1635" i="8"/>
  <c r="J1634" i="8"/>
  <c r="J1633" i="8"/>
  <c r="J1632" i="8"/>
  <c r="J1631" i="8"/>
  <c r="J1630" i="8"/>
  <c r="J1629" i="8"/>
  <c r="J1628" i="8"/>
  <c r="J1627" i="8"/>
  <c r="J1626" i="8"/>
  <c r="J1625" i="8"/>
  <c r="J1624" i="8"/>
  <c r="J1623" i="8"/>
  <c r="J1622" i="8"/>
  <c r="J1621" i="8"/>
  <c r="J1620" i="8"/>
  <c r="J1619" i="8"/>
  <c r="J1618" i="8"/>
  <c r="J1617" i="8"/>
  <c r="J1616" i="8"/>
  <c r="J1615" i="8"/>
  <c r="J1614" i="8"/>
  <c r="J1613" i="8"/>
  <c r="J1612" i="8"/>
  <c r="J1611" i="8"/>
  <c r="J1610" i="8"/>
  <c r="J1609" i="8"/>
  <c r="J1608" i="8"/>
  <c r="J1607" i="8"/>
  <c r="J1606" i="8"/>
  <c r="J1605" i="8"/>
  <c r="J1604" i="8"/>
  <c r="J1603" i="8"/>
  <c r="J1602" i="8"/>
  <c r="J1601" i="8"/>
  <c r="J1600" i="8"/>
  <c r="J1599" i="8"/>
  <c r="J1598" i="8"/>
  <c r="J1597" i="8"/>
  <c r="J1596" i="8"/>
  <c r="J1595" i="8"/>
  <c r="J1594" i="8"/>
  <c r="J1593" i="8"/>
  <c r="J1592" i="8"/>
  <c r="J1591" i="8"/>
  <c r="J1590" i="8"/>
  <c r="J1589" i="8"/>
  <c r="J1588" i="8"/>
  <c r="J1587" i="8"/>
  <c r="J1586" i="8"/>
  <c r="J1585" i="8"/>
  <c r="J1584" i="8"/>
  <c r="J1583" i="8"/>
  <c r="J1582" i="8"/>
  <c r="J1581" i="8"/>
  <c r="J1580" i="8"/>
  <c r="J1579" i="8"/>
  <c r="J1578" i="8"/>
  <c r="J1577" i="8"/>
  <c r="J1576" i="8"/>
  <c r="J1575" i="8"/>
  <c r="J1574" i="8"/>
  <c r="J1573" i="8"/>
  <c r="J1572" i="8"/>
  <c r="J1571" i="8"/>
  <c r="J1570" i="8"/>
  <c r="J1569" i="8"/>
  <c r="J1568" i="8"/>
  <c r="J1567" i="8"/>
  <c r="J1566" i="8"/>
  <c r="J1565" i="8"/>
  <c r="J1564" i="8"/>
  <c r="J1563" i="8"/>
  <c r="J1562" i="8"/>
  <c r="J1561" i="8"/>
  <c r="J1560" i="8"/>
  <c r="J1559" i="8"/>
  <c r="J1558" i="8"/>
  <c r="J1557" i="8"/>
  <c r="J1556" i="8"/>
  <c r="J1555" i="8"/>
  <c r="J1554" i="8"/>
  <c r="J1553" i="8"/>
  <c r="J1552" i="8"/>
  <c r="J1551" i="8"/>
  <c r="J1550" i="8"/>
  <c r="J1549" i="8"/>
  <c r="J1548" i="8"/>
  <c r="J1547" i="8"/>
  <c r="J1546" i="8"/>
  <c r="J1545" i="8"/>
  <c r="J1544" i="8"/>
  <c r="J1543" i="8"/>
  <c r="J1542" i="8"/>
  <c r="J1541" i="8"/>
  <c r="J1540" i="8"/>
  <c r="J1539" i="8"/>
  <c r="J1538" i="8"/>
  <c r="J1537" i="8"/>
  <c r="J1536" i="8"/>
  <c r="J1535" i="8"/>
  <c r="J1534" i="8"/>
  <c r="J1533" i="8"/>
  <c r="J1532" i="8"/>
  <c r="J1531" i="8"/>
  <c r="J1530" i="8"/>
  <c r="J1529" i="8"/>
  <c r="J1528" i="8"/>
  <c r="J1527" i="8"/>
  <c r="J1526" i="8"/>
  <c r="J1525" i="8"/>
  <c r="J1524" i="8"/>
  <c r="J1523" i="8"/>
  <c r="J1522" i="8"/>
  <c r="J1521" i="8"/>
  <c r="J1520" i="8"/>
  <c r="J1519" i="8"/>
  <c r="J1518" i="8"/>
  <c r="J1517" i="8"/>
  <c r="J1516" i="8"/>
  <c r="J1515" i="8"/>
  <c r="J1514" i="8"/>
  <c r="J1513" i="8"/>
  <c r="J1512" i="8"/>
  <c r="J1511" i="8"/>
  <c r="J1510" i="8"/>
  <c r="J1509" i="8"/>
  <c r="J1508" i="8"/>
  <c r="J1507" i="8"/>
  <c r="J1506" i="8"/>
  <c r="J1505" i="8"/>
  <c r="J1504" i="8"/>
  <c r="J1503" i="8"/>
  <c r="J1502" i="8"/>
  <c r="J1501" i="8"/>
  <c r="J1500" i="8"/>
  <c r="J1499" i="8"/>
  <c r="J1498" i="8"/>
  <c r="J1497" i="8"/>
  <c r="J1496" i="8"/>
  <c r="J1495" i="8"/>
  <c r="J1494" i="8"/>
  <c r="J1493" i="8"/>
  <c r="J1492" i="8"/>
  <c r="J1491" i="8"/>
  <c r="J1490" i="8"/>
  <c r="J1489" i="8"/>
  <c r="J1488" i="8"/>
  <c r="J1487" i="8"/>
  <c r="J1486" i="8"/>
  <c r="J1485" i="8"/>
  <c r="J1484" i="8"/>
  <c r="J1483" i="8"/>
  <c r="J1482" i="8"/>
  <c r="J1481" i="8"/>
  <c r="J1480" i="8"/>
  <c r="J1479" i="8"/>
  <c r="J1478" i="8"/>
  <c r="J1477" i="8"/>
  <c r="J1476" i="8"/>
  <c r="J1475" i="8"/>
  <c r="J1474" i="8"/>
  <c r="J1473" i="8"/>
  <c r="J1472" i="8"/>
  <c r="J1471" i="8"/>
  <c r="J1470" i="8"/>
  <c r="J1469" i="8"/>
  <c r="J1468" i="8"/>
  <c r="J1467" i="8"/>
  <c r="J1466" i="8"/>
  <c r="J1465" i="8"/>
  <c r="J1464" i="8"/>
  <c r="J1463" i="8"/>
  <c r="J1462" i="8"/>
  <c r="J1461" i="8"/>
  <c r="J1460" i="8"/>
  <c r="J1459" i="8"/>
  <c r="J1458" i="8"/>
  <c r="J1457" i="8"/>
  <c r="J1456" i="8"/>
  <c r="J1455" i="8"/>
  <c r="J1454" i="8"/>
  <c r="J1453" i="8"/>
  <c r="J1452" i="8"/>
  <c r="J1451" i="8"/>
  <c r="J1450" i="8"/>
  <c r="J1449" i="8"/>
  <c r="J1448" i="8"/>
  <c r="J1447" i="8"/>
  <c r="J1446" i="8"/>
  <c r="J1445" i="8"/>
  <c r="J1444" i="8"/>
  <c r="J1443" i="8"/>
  <c r="J1442" i="8"/>
  <c r="J1441" i="8"/>
  <c r="J1440" i="8"/>
  <c r="J1439" i="8"/>
  <c r="J1438" i="8"/>
  <c r="J1437" i="8"/>
  <c r="J1436" i="8"/>
  <c r="J1435" i="8"/>
  <c r="J1434" i="8"/>
  <c r="J1433" i="8"/>
  <c r="J1432" i="8"/>
  <c r="J1431" i="8"/>
  <c r="J1430" i="8"/>
  <c r="J1429" i="8"/>
  <c r="J1428" i="8"/>
  <c r="J1427" i="8"/>
  <c r="J1426" i="8"/>
  <c r="J1425" i="8"/>
  <c r="J1424" i="8"/>
  <c r="J1423" i="8"/>
  <c r="J1422" i="8"/>
  <c r="J1421" i="8"/>
  <c r="J1420" i="8"/>
  <c r="J1419" i="8"/>
  <c r="J1418" i="8"/>
  <c r="J1417" i="8"/>
  <c r="J1416" i="8"/>
  <c r="J1415" i="8"/>
  <c r="J1414" i="8"/>
  <c r="J1413" i="8"/>
  <c r="J1412" i="8"/>
  <c r="J1411" i="8"/>
  <c r="J1410" i="8"/>
  <c r="J1409" i="8"/>
  <c r="J1408" i="8"/>
  <c r="J1407" i="8"/>
  <c r="J1406" i="8"/>
  <c r="J1405" i="8"/>
  <c r="J1404" i="8"/>
  <c r="J1403" i="8"/>
  <c r="J1402" i="8"/>
  <c r="J1401" i="8"/>
  <c r="J1400" i="8"/>
  <c r="J1399" i="8"/>
  <c r="J1398" i="8"/>
  <c r="J1397" i="8"/>
  <c r="J1396" i="8"/>
  <c r="J1395" i="8"/>
  <c r="J1394" i="8"/>
  <c r="J1393" i="8"/>
  <c r="J1392" i="8"/>
  <c r="J1391" i="8"/>
  <c r="J1390" i="8"/>
  <c r="J1389" i="8"/>
  <c r="J1388" i="8"/>
  <c r="J1387" i="8"/>
  <c r="J1386" i="8"/>
  <c r="J1385" i="8"/>
  <c r="J1384" i="8"/>
  <c r="J1383" i="8"/>
  <c r="J1382" i="8"/>
  <c r="J1381" i="8"/>
  <c r="J1380" i="8"/>
  <c r="J1379" i="8"/>
  <c r="J1378" i="8"/>
  <c r="J1377" i="8"/>
  <c r="J1376" i="8"/>
  <c r="J1375" i="8"/>
  <c r="J1374" i="8"/>
  <c r="J1373" i="8"/>
  <c r="J1372" i="8"/>
  <c r="J1371" i="8"/>
  <c r="J1370" i="8"/>
  <c r="J1369" i="8"/>
  <c r="J1368" i="8"/>
  <c r="J1367" i="8"/>
  <c r="J1366" i="8"/>
  <c r="J1365" i="8"/>
  <c r="J1364" i="8"/>
  <c r="J1363" i="8"/>
  <c r="J1362" i="8"/>
  <c r="J1361" i="8"/>
  <c r="J1360" i="8"/>
  <c r="J1359" i="8"/>
  <c r="J1358" i="8"/>
  <c r="J1357" i="8"/>
  <c r="J1356" i="8"/>
  <c r="J1355" i="8"/>
  <c r="J1354" i="8"/>
  <c r="J1353" i="8"/>
  <c r="J1352" i="8"/>
  <c r="J1351" i="8"/>
  <c r="J1350" i="8"/>
  <c r="J1349" i="8"/>
  <c r="J1348" i="8"/>
  <c r="J1347" i="8"/>
  <c r="J1346" i="8"/>
  <c r="J1345" i="8"/>
  <c r="J1344" i="8"/>
  <c r="J1343" i="8"/>
  <c r="J1342" i="8"/>
  <c r="J1341" i="8"/>
  <c r="J1340" i="8"/>
  <c r="J1339" i="8"/>
  <c r="J1338" i="8"/>
  <c r="J1337" i="8"/>
  <c r="J1336" i="8"/>
  <c r="J1335" i="8"/>
  <c r="J1334" i="8"/>
  <c r="J1333" i="8"/>
  <c r="J1332" i="8"/>
  <c r="J1331" i="8"/>
  <c r="J1330" i="8"/>
  <c r="J1329" i="8"/>
  <c r="J1328" i="8"/>
  <c r="J1327" i="8"/>
  <c r="J1326" i="8"/>
  <c r="J1325" i="8"/>
  <c r="J1324" i="8"/>
  <c r="J1323" i="8"/>
  <c r="J1322" i="8"/>
  <c r="J1321" i="8"/>
  <c r="J1320" i="8"/>
  <c r="J1319" i="8"/>
  <c r="J1318" i="8"/>
  <c r="J1317" i="8"/>
  <c r="J1316" i="8"/>
  <c r="J1315" i="8"/>
  <c r="J1314" i="8"/>
  <c r="J1313" i="8"/>
  <c r="J1312" i="8"/>
  <c r="J1311" i="8"/>
  <c r="J1310" i="8"/>
  <c r="J1309" i="8"/>
  <c r="J1308" i="8"/>
  <c r="J1307" i="8"/>
  <c r="J1306" i="8"/>
  <c r="J1305" i="8"/>
  <c r="J1304" i="8"/>
  <c r="J1303" i="8"/>
  <c r="J1302" i="8"/>
  <c r="J1301" i="8"/>
  <c r="J1300" i="8"/>
  <c r="J1299" i="8"/>
  <c r="J1298" i="8"/>
  <c r="J1297" i="8"/>
  <c r="J1296" i="8"/>
  <c r="J1295" i="8"/>
  <c r="J1294" i="8"/>
  <c r="J1293" i="8"/>
  <c r="J1292" i="8"/>
  <c r="J1291" i="8"/>
  <c r="J1290" i="8"/>
  <c r="J1289" i="8"/>
  <c r="J1288" i="8"/>
  <c r="J1287" i="8"/>
  <c r="J1286" i="8"/>
  <c r="J1285" i="8"/>
  <c r="J1284" i="8"/>
  <c r="J1283" i="8"/>
  <c r="J1282" i="8"/>
  <c r="J1281" i="8"/>
  <c r="J1280" i="8"/>
  <c r="J1279" i="8"/>
  <c r="J1278" i="8"/>
  <c r="J1277" i="8"/>
  <c r="J1276" i="8"/>
  <c r="J1275" i="8"/>
  <c r="J1274" i="8"/>
  <c r="J1273" i="8"/>
  <c r="J1272" i="8"/>
  <c r="J1271" i="8"/>
  <c r="J1270" i="8"/>
  <c r="J1269" i="8"/>
  <c r="J1268" i="8"/>
  <c r="J1267" i="8"/>
  <c r="J1266" i="8"/>
  <c r="J1265" i="8"/>
  <c r="J1264" i="8"/>
  <c r="J1263" i="8"/>
  <c r="J1262" i="8"/>
  <c r="J1261" i="8"/>
  <c r="J1260" i="8"/>
  <c r="J1259" i="8"/>
  <c r="J1258" i="8"/>
  <c r="J1257" i="8"/>
  <c r="J1256" i="8"/>
  <c r="J1255" i="8"/>
  <c r="J1254" i="8"/>
  <c r="J1253" i="8"/>
  <c r="J1252" i="8"/>
  <c r="J1251" i="8"/>
  <c r="J1250" i="8"/>
  <c r="J1249" i="8"/>
  <c r="J1248" i="8"/>
  <c r="J1247" i="8"/>
  <c r="J1246" i="8"/>
  <c r="J1245" i="8"/>
  <c r="J1244" i="8"/>
  <c r="J1243" i="8"/>
  <c r="J1242" i="8"/>
  <c r="J1241" i="8"/>
  <c r="J1240" i="8"/>
  <c r="J1239" i="8"/>
  <c r="J1238" i="8"/>
  <c r="J1237" i="8"/>
  <c r="J1236" i="8"/>
  <c r="J1235" i="8"/>
  <c r="J1234" i="8"/>
  <c r="J1233" i="8"/>
  <c r="J1232" i="8"/>
  <c r="J1231" i="8"/>
  <c r="J1230" i="8"/>
  <c r="J1229" i="8"/>
  <c r="J1228" i="8"/>
  <c r="J1227" i="8"/>
  <c r="J1226" i="8"/>
  <c r="J1225" i="8"/>
  <c r="J1224" i="8"/>
  <c r="J1223" i="8"/>
  <c r="J1222" i="8"/>
  <c r="J1221" i="8"/>
  <c r="J1220" i="8"/>
  <c r="J1219" i="8"/>
  <c r="J1218" i="8"/>
  <c r="J1217" i="8"/>
  <c r="J1216" i="8"/>
  <c r="J1215" i="8"/>
  <c r="J1214" i="8"/>
  <c r="J1213" i="8"/>
  <c r="J1212" i="8"/>
  <c r="J1211" i="8"/>
  <c r="J1210" i="8"/>
  <c r="J1209" i="8"/>
  <c r="J1208" i="8"/>
  <c r="J1207" i="8"/>
  <c r="J1206" i="8"/>
  <c r="J1205" i="8"/>
  <c r="J1204" i="8"/>
  <c r="J1203" i="8"/>
  <c r="J1202" i="8"/>
  <c r="J1201" i="8"/>
  <c r="J1200" i="8"/>
  <c r="J1199" i="8"/>
  <c r="J1198" i="8"/>
  <c r="J1197" i="8"/>
  <c r="J1196" i="8"/>
  <c r="J1195" i="8"/>
  <c r="J1194" i="8"/>
  <c r="J1193" i="8"/>
  <c r="J1192" i="8"/>
  <c r="J1191" i="8"/>
  <c r="J1190" i="8"/>
  <c r="J1189" i="8"/>
  <c r="J1188" i="8"/>
  <c r="J1187" i="8"/>
  <c r="J1186" i="8"/>
  <c r="J1185" i="8"/>
  <c r="J1184" i="8"/>
  <c r="J1183" i="8"/>
  <c r="J1182" i="8"/>
  <c r="J1181" i="8"/>
  <c r="J1180" i="8"/>
  <c r="J1179" i="8"/>
  <c r="J1178" i="8"/>
  <c r="J1177" i="8"/>
  <c r="J1176" i="8"/>
  <c r="J1175" i="8"/>
  <c r="J1174" i="8"/>
  <c r="J1173" i="8"/>
  <c r="J1172" i="8"/>
  <c r="J1171" i="8"/>
  <c r="J1170" i="8"/>
  <c r="J1169" i="8"/>
  <c r="J1168" i="8"/>
  <c r="J1167" i="8"/>
  <c r="J1166" i="8"/>
  <c r="J1165" i="8"/>
  <c r="J1164" i="8"/>
  <c r="J1163" i="8"/>
  <c r="J1162" i="8"/>
  <c r="J1161" i="8"/>
  <c r="J1160" i="8"/>
  <c r="J1159" i="8"/>
  <c r="J1158" i="8"/>
  <c r="J1157" i="8"/>
  <c r="J1156" i="8"/>
  <c r="J1155" i="8"/>
  <c r="J1154" i="8"/>
  <c r="J1153" i="8"/>
  <c r="J1152" i="8"/>
  <c r="J1151" i="8"/>
  <c r="J1150" i="8"/>
  <c r="J1149" i="8"/>
  <c r="J1148" i="8"/>
  <c r="J1147" i="8"/>
  <c r="J1146" i="8"/>
  <c r="J1145" i="8"/>
  <c r="J1144" i="8"/>
  <c r="J1143" i="8"/>
  <c r="J1142" i="8"/>
  <c r="J1141" i="8"/>
  <c r="J1140" i="8"/>
  <c r="J1139" i="8"/>
  <c r="J1138" i="8"/>
  <c r="J1137" i="8"/>
  <c r="J1136" i="8"/>
  <c r="J1135" i="8"/>
  <c r="J1134" i="8"/>
  <c r="J1133" i="8"/>
  <c r="J1132" i="8"/>
  <c r="J1131" i="8"/>
  <c r="J1130" i="8"/>
  <c r="J1129" i="8"/>
  <c r="J1128" i="8"/>
  <c r="J1127" i="8"/>
  <c r="J1126" i="8"/>
  <c r="J1125" i="8"/>
  <c r="J1124" i="8"/>
  <c r="J1123" i="8"/>
  <c r="J1122" i="8"/>
  <c r="J1121" i="8"/>
  <c r="J1120" i="8"/>
  <c r="J1119" i="8"/>
  <c r="J1118" i="8"/>
  <c r="J1117" i="8"/>
  <c r="J1116" i="8"/>
  <c r="J1115" i="8"/>
  <c r="J1114" i="8"/>
  <c r="J1113" i="8"/>
  <c r="J1112" i="8"/>
  <c r="J1111" i="8"/>
  <c r="J1110" i="8"/>
  <c r="J1109" i="8"/>
  <c r="J1108" i="8"/>
  <c r="J1107" i="8"/>
  <c r="J1106" i="8"/>
  <c r="J1105" i="8"/>
  <c r="J1104" i="8"/>
  <c r="J1103" i="8"/>
  <c r="J1102" i="8"/>
  <c r="J1101" i="8"/>
  <c r="J1100" i="8"/>
  <c r="J1099" i="8"/>
  <c r="J1098" i="8"/>
  <c r="J1097" i="8"/>
  <c r="J1096" i="8"/>
  <c r="J1095" i="8"/>
  <c r="J1094" i="8"/>
  <c r="J1093" i="8"/>
  <c r="J1092" i="8"/>
  <c r="J1091" i="8"/>
  <c r="J1090" i="8"/>
  <c r="J1089" i="8"/>
  <c r="J1088" i="8"/>
  <c r="J1087" i="8"/>
  <c r="J1086" i="8"/>
  <c r="J1085" i="8"/>
  <c r="J1084" i="8"/>
  <c r="J1083" i="8"/>
  <c r="J1082" i="8"/>
  <c r="J1081" i="8"/>
  <c r="J1080" i="8"/>
  <c r="J1079" i="8"/>
  <c r="J1078" i="8"/>
  <c r="J1077" i="8"/>
  <c r="J1076" i="8"/>
  <c r="J1075" i="8"/>
  <c r="J1074" i="8"/>
  <c r="J1073" i="8"/>
  <c r="J1072" i="8"/>
  <c r="J1071" i="8"/>
  <c r="J1070" i="8"/>
  <c r="J1069" i="8"/>
  <c r="J1068" i="8"/>
  <c r="J1067" i="8"/>
  <c r="J1066" i="8"/>
  <c r="J1065" i="8"/>
  <c r="J1064" i="8"/>
  <c r="J1063" i="8"/>
  <c r="J1062" i="8"/>
  <c r="J1061" i="8"/>
  <c r="J1060" i="8"/>
  <c r="J1059" i="8"/>
  <c r="J1058" i="8"/>
  <c r="J1057" i="8"/>
  <c r="J1056" i="8"/>
  <c r="J1055" i="8"/>
  <c r="J1054" i="8"/>
  <c r="J1053" i="8"/>
  <c r="J1052" i="8"/>
  <c r="J1051" i="8"/>
  <c r="J1050" i="8"/>
  <c r="J1049" i="8"/>
  <c r="J1048" i="8"/>
  <c r="J1047" i="8"/>
  <c r="J1046" i="8"/>
  <c r="J1045" i="8"/>
  <c r="J1044" i="8"/>
  <c r="J1043" i="8"/>
  <c r="J1042" i="8"/>
  <c r="J1041" i="8"/>
  <c r="J1040" i="8"/>
  <c r="J1039" i="8"/>
  <c r="J1038" i="8"/>
  <c r="J1037" i="8"/>
  <c r="J1036" i="8"/>
  <c r="J1035" i="8"/>
  <c r="J1034" i="8"/>
  <c r="J1033" i="8"/>
  <c r="J1032" i="8"/>
  <c r="J1031" i="8"/>
  <c r="J1030" i="8"/>
  <c r="J1029" i="8"/>
  <c r="J1028" i="8"/>
  <c r="J1027" i="8"/>
  <c r="J1026" i="8"/>
  <c r="J1025" i="8"/>
  <c r="J1024" i="8"/>
  <c r="J1023" i="8"/>
  <c r="J1022" i="8"/>
  <c r="J1021" i="8"/>
  <c r="J1020" i="8"/>
  <c r="J1019" i="8"/>
  <c r="J1018" i="8"/>
  <c r="J1017" i="8"/>
  <c r="J1016" i="8"/>
  <c r="J1015" i="8"/>
  <c r="J1014" i="8"/>
  <c r="J1013" i="8"/>
  <c r="J1012" i="8"/>
  <c r="J1011" i="8"/>
  <c r="J1010" i="8"/>
  <c r="J1009" i="8"/>
  <c r="J1008" i="8"/>
  <c r="J1007" i="8"/>
  <c r="J1006" i="8"/>
  <c r="J1005" i="8"/>
  <c r="J1004" i="8"/>
  <c r="J1003" i="8"/>
  <c r="J1002" i="8"/>
  <c r="J1001" i="8"/>
  <c r="J1000" i="8"/>
  <c r="J999" i="8"/>
  <c r="J998" i="8"/>
  <c r="J997" i="8"/>
  <c r="J996" i="8"/>
  <c r="J995" i="8"/>
  <c r="J994" i="8"/>
  <c r="J993" i="8"/>
  <c r="J992" i="8"/>
  <c r="J991" i="8"/>
  <c r="J990" i="8"/>
  <c r="J989" i="8"/>
  <c r="J988" i="8"/>
  <c r="J987" i="8"/>
  <c r="J986" i="8"/>
  <c r="J985" i="8"/>
  <c r="J984" i="8"/>
  <c r="J983" i="8"/>
  <c r="J982" i="8"/>
  <c r="J981" i="8"/>
  <c r="J980" i="8"/>
  <c r="J979" i="8"/>
  <c r="J978" i="8"/>
  <c r="J977" i="8"/>
  <c r="J976" i="8"/>
  <c r="J975" i="8"/>
  <c r="J974" i="8"/>
  <c r="J973" i="8"/>
  <c r="J972" i="8"/>
  <c r="J971" i="8"/>
  <c r="J970" i="8"/>
  <c r="J969" i="8"/>
  <c r="J968" i="8"/>
  <c r="J967" i="8"/>
  <c r="J966" i="8"/>
  <c r="J965" i="8"/>
  <c r="J964" i="8"/>
  <c r="J963" i="8"/>
  <c r="J962" i="8"/>
  <c r="J961" i="8"/>
  <c r="J960" i="8"/>
  <c r="J959" i="8"/>
  <c r="J958" i="8"/>
  <c r="J957" i="8"/>
  <c r="J956" i="8"/>
  <c r="J955" i="8"/>
  <c r="J954" i="8"/>
  <c r="J953" i="8"/>
  <c r="J952" i="8"/>
  <c r="J951" i="8"/>
  <c r="J950" i="8"/>
  <c r="J949" i="8"/>
  <c r="J948" i="8"/>
  <c r="J947" i="8"/>
  <c r="J946" i="8"/>
  <c r="J945" i="8"/>
  <c r="J944" i="8"/>
  <c r="J943" i="8"/>
  <c r="J942" i="8"/>
  <c r="J941" i="8"/>
  <c r="J940" i="8"/>
  <c r="J939" i="8"/>
  <c r="J938" i="8"/>
  <c r="J937" i="8"/>
  <c r="J936" i="8"/>
  <c r="J935" i="8"/>
  <c r="J934" i="8"/>
  <c r="J933" i="8"/>
  <c r="J932" i="8"/>
  <c r="J931" i="8"/>
  <c r="J930" i="8"/>
  <c r="J929" i="8"/>
  <c r="J928" i="8"/>
  <c r="J927" i="8"/>
  <c r="J926" i="8"/>
  <c r="J925" i="8"/>
  <c r="J924" i="8"/>
  <c r="J923" i="8"/>
  <c r="J922" i="8"/>
  <c r="J921" i="8"/>
  <c r="J920" i="8"/>
  <c r="J919" i="8"/>
  <c r="J918" i="8"/>
  <c r="J917" i="8"/>
  <c r="J916" i="8"/>
  <c r="J915" i="8"/>
  <c r="J914" i="8"/>
  <c r="J913" i="8"/>
  <c r="J912" i="8"/>
  <c r="J911" i="8"/>
  <c r="J910" i="8"/>
  <c r="J909" i="8"/>
  <c r="J908" i="8"/>
  <c r="J907" i="8"/>
  <c r="J906" i="8"/>
  <c r="J905" i="8"/>
  <c r="J904" i="8"/>
  <c r="J903" i="8"/>
  <c r="J902" i="8"/>
  <c r="J901" i="8"/>
  <c r="J900" i="8"/>
  <c r="J899" i="8"/>
  <c r="J898" i="8"/>
  <c r="J897" i="8"/>
  <c r="J896" i="8"/>
  <c r="J895" i="8"/>
  <c r="J894" i="8"/>
  <c r="J893" i="8"/>
  <c r="J892" i="8"/>
  <c r="J891" i="8"/>
  <c r="J890" i="8"/>
  <c r="J889" i="8"/>
  <c r="J888" i="8"/>
  <c r="J887" i="8"/>
  <c r="J886" i="8"/>
  <c r="J885" i="8"/>
  <c r="J884" i="8"/>
  <c r="J883" i="8"/>
  <c r="J882" i="8"/>
  <c r="J881" i="8"/>
  <c r="J880" i="8"/>
  <c r="J879" i="8"/>
  <c r="J878" i="8"/>
  <c r="J877" i="8"/>
  <c r="J876" i="8"/>
  <c r="J875" i="8"/>
  <c r="J874" i="8"/>
  <c r="J873" i="8"/>
  <c r="J872" i="8"/>
  <c r="J871" i="8"/>
  <c r="J870" i="8"/>
  <c r="J869" i="8"/>
  <c r="J868" i="8"/>
  <c r="J867" i="8"/>
  <c r="J866" i="8"/>
  <c r="J865" i="8"/>
  <c r="J864" i="8"/>
  <c r="J863" i="8"/>
  <c r="J862" i="8"/>
  <c r="J861" i="8"/>
  <c r="J860" i="8"/>
  <c r="J859" i="8"/>
  <c r="J858" i="8"/>
  <c r="J857" i="8"/>
  <c r="J856" i="8"/>
  <c r="J855" i="8"/>
  <c r="J854" i="8"/>
  <c r="J853" i="8"/>
  <c r="J852" i="8"/>
  <c r="J851" i="8"/>
  <c r="J850" i="8"/>
  <c r="J849" i="8"/>
  <c r="J848" i="8"/>
  <c r="J847" i="8"/>
  <c r="J846" i="8"/>
  <c r="J845" i="8"/>
  <c r="J844" i="8"/>
  <c r="J843" i="8"/>
  <c r="J842" i="8"/>
  <c r="J841" i="8"/>
  <c r="J840" i="8"/>
  <c r="J839" i="8"/>
  <c r="J838" i="8"/>
  <c r="J837" i="8"/>
  <c r="J836" i="8"/>
  <c r="J835" i="8"/>
  <c r="J834" i="8"/>
  <c r="J833" i="8"/>
  <c r="J832" i="8"/>
  <c r="J831" i="8"/>
  <c r="J830" i="8"/>
  <c r="J829" i="8"/>
  <c r="J828" i="8"/>
  <c r="J827" i="8"/>
  <c r="J826" i="8"/>
  <c r="J825" i="8"/>
  <c r="J824" i="8"/>
  <c r="J823" i="8"/>
  <c r="J822" i="8"/>
  <c r="J821" i="8"/>
  <c r="J820" i="8"/>
  <c r="J819" i="8"/>
  <c r="J818" i="8"/>
  <c r="J817" i="8"/>
  <c r="J816" i="8"/>
  <c r="J815" i="8"/>
  <c r="J814" i="8"/>
  <c r="J813" i="8"/>
  <c r="J812" i="8"/>
  <c r="J811" i="8"/>
  <c r="J810" i="8"/>
  <c r="J809" i="8"/>
  <c r="J808" i="8"/>
  <c r="J807" i="8"/>
  <c r="J806" i="8"/>
  <c r="J805" i="8"/>
  <c r="J804" i="8"/>
  <c r="J803" i="8"/>
  <c r="J802" i="8"/>
  <c r="J801" i="8"/>
  <c r="J800" i="8"/>
  <c r="J799" i="8"/>
  <c r="J798" i="8"/>
  <c r="J797" i="8"/>
  <c r="J796" i="8"/>
  <c r="J795" i="8"/>
  <c r="J794" i="8"/>
  <c r="J793" i="8"/>
  <c r="J792" i="8"/>
  <c r="J791" i="8"/>
  <c r="J790" i="8"/>
  <c r="J789" i="8"/>
  <c r="J788" i="8"/>
  <c r="J787" i="8"/>
  <c r="J786" i="8"/>
  <c r="J785" i="8"/>
  <c r="J784" i="8"/>
  <c r="J783" i="8"/>
  <c r="J782" i="8"/>
  <c r="J781" i="8"/>
  <c r="J780" i="8"/>
  <c r="J779" i="8"/>
  <c r="J778" i="8"/>
  <c r="J777" i="8"/>
  <c r="J776" i="8"/>
  <c r="J775" i="8"/>
  <c r="J774" i="8"/>
  <c r="J773" i="8"/>
  <c r="J772" i="8"/>
  <c r="J771" i="8"/>
  <c r="J770" i="8"/>
  <c r="J769" i="8"/>
  <c r="J768" i="8"/>
  <c r="J767" i="8"/>
  <c r="J766" i="8"/>
  <c r="J765" i="8"/>
  <c r="J764" i="8"/>
  <c r="J763" i="8"/>
  <c r="J762" i="8"/>
  <c r="J761" i="8"/>
  <c r="J760" i="8"/>
  <c r="J759" i="8"/>
  <c r="J758" i="8"/>
  <c r="J757" i="8"/>
  <c r="J756" i="8"/>
  <c r="J755" i="8"/>
  <c r="J754" i="8"/>
  <c r="J753" i="8"/>
  <c r="J752" i="8"/>
  <c r="J751" i="8"/>
  <c r="J750" i="8"/>
  <c r="J749" i="8"/>
  <c r="J748" i="8"/>
  <c r="J747" i="8"/>
  <c r="J746" i="8"/>
  <c r="J745" i="8"/>
  <c r="J744" i="8"/>
  <c r="J743" i="8"/>
  <c r="J742" i="8"/>
  <c r="J741" i="8"/>
  <c r="J740" i="8"/>
  <c r="J739" i="8"/>
  <c r="J738" i="8"/>
  <c r="J737" i="8"/>
  <c r="J736" i="8"/>
  <c r="J735" i="8"/>
  <c r="J734" i="8"/>
  <c r="J733" i="8"/>
  <c r="J732" i="8"/>
  <c r="J731" i="8"/>
  <c r="J730" i="8"/>
  <c r="J729" i="8"/>
  <c r="J728" i="8"/>
  <c r="J727" i="8"/>
  <c r="J726" i="8"/>
  <c r="J725" i="8"/>
  <c r="J724" i="8"/>
  <c r="J723" i="8"/>
  <c r="J722" i="8"/>
  <c r="J721" i="8"/>
  <c r="J720" i="8"/>
  <c r="J719" i="8"/>
  <c r="J718" i="8"/>
  <c r="J717" i="8"/>
  <c r="J716" i="8"/>
  <c r="J715" i="8"/>
  <c r="J714" i="8"/>
  <c r="J713" i="8"/>
  <c r="J712" i="8"/>
  <c r="J711" i="8"/>
  <c r="J710" i="8"/>
  <c r="J709" i="8"/>
  <c r="J708" i="8"/>
  <c r="J707" i="8"/>
  <c r="J706" i="8"/>
  <c r="J705" i="8"/>
  <c r="J704" i="8"/>
  <c r="J703" i="8"/>
  <c r="J702" i="8"/>
  <c r="J701" i="8"/>
  <c r="J700" i="8"/>
  <c r="J699" i="8"/>
  <c r="J698" i="8"/>
  <c r="J697" i="8"/>
  <c r="J696" i="8"/>
  <c r="J695" i="8"/>
  <c r="J694" i="8"/>
  <c r="J693" i="8"/>
  <c r="J692" i="8"/>
  <c r="J691" i="8"/>
  <c r="J690" i="8"/>
  <c r="J689" i="8"/>
  <c r="J688" i="8"/>
  <c r="J687" i="8"/>
  <c r="J686" i="8"/>
  <c r="J685" i="8"/>
  <c r="J684" i="8"/>
  <c r="J683" i="8"/>
  <c r="J682" i="8"/>
  <c r="J681" i="8"/>
  <c r="J680" i="8"/>
  <c r="J679" i="8"/>
  <c r="J678" i="8"/>
  <c r="J677" i="8"/>
  <c r="J676" i="8"/>
  <c r="J675" i="8"/>
  <c r="J674" i="8"/>
  <c r="J673" i="8"/>
  <c r="J672" i="8"/>
  <c r="J671" i="8"/>
  <c r="J670" i="8"/>
  <c r="J669" i="8"/>
  <c r="J668" i="8"/>
  <c r="J667" i="8"/>
  <c r="J666" i="8"/>
  <c r="J665" i="8"/>
  <c r="J664" i="8"/>
  <c r="J663" i="8"/>
  <c r="J662" i="8"/>
  <c r="J661" i="8"/>
  <c r="J660" i="8"/>
  <c r="J659" i="8"/>
  <c r="J658" i="8"/>
  <c r="J657" i="8"/>
  <c r="J656" i="8"/>
  <c r="J655" i="8"/>
  <c r="J654" i="8"/>
  <c r="J653" i="8"/>
  <c r="J652" i="8"/>
  <c r="J651" i="8"/>
  <c r="J650" i="8"/>
  <c r="J649" i="8"/>
  <c r="J648" i="8"/>
  <c r="J647" i="8"/>
  <c r="J646" i="8"/>
  <c r="J645" i="8"/>
  <c r="J644" i="8"/>
  <c r="J643" i="8"/>
  <c r="J642" i="8"/>
  <c r="J641" i="8"/>
  <c r="J640" i="8"/>
  <c r="J639" i="8"/>
  <c r="J638" i="8"/>
  <c r="J637" i="8"/>
  <c r="J636" i="8"/>
  <c r="J635" i="8"/>
  <c r="J634" i="8"/>
  <c r="J633" i="8"/>
  <c r="J632" i="8"/>
  <c r="J631" i="8"/>
  <c r="J630" i="8"/>
  <c r="J629" i="8"/>
  <c r="J628" i="8"/>
  <c r="J627" i="8"/>
  <c r="J626" i="8"/>
  <c r="J625" i="8"/>
  <c r="J624" i="8"/>
  <c r="J623" i="8"/>
  <c r="J622" i="8"/>
  <c r="J621" i="8"/>
  <c r="J620" i="8"/>
  <c r="J619" i="8"/>
  <c r="J618" i="8"/>
  <c r="J617" i="8"/>
  <c r="J616" i="8"/>
  <c r="J615" i="8"/>
  <c r="J614" i="8"/>
  <c r="J613" i="8"/>
  <c r="J612" i="8"/>
  <c r="J611" i="8"/>
  <c r="J610" i="8"/>
  <c r="J609" i="8"/>
  <c r="J608" i="8"/>
  <c r="J607" i="8"/>
  <c r="J606" i="8"/>
  <c r="J605" i="8"/>
  <c r="J604" i="8"/>
  <c r="J603" i="8"/>
  <c r="J602" i="8"/>
  <c r="J601" i="8"/>
  <c r="J600" i="8"/>
  <c r="J599" i="8"/>
  <c r="J598" i="8"/>
  <c r="J597" i="8"/>
  <c r="J596" i="8"/>
  <c r="J595" i="8"/>
  <c r="J594" i="8"/>
  <c r="J593" i="8"/>
  <c r="J592" i="8"/>
  <c r="J591" i="8"/>
  <c r="J590" i="8"/>
  <c r="J589" i="8"/>
  <c r="J588" i="8"/>
  <c r="J587" i="8"/>
  <c r="J586" i="8"/>
  <c r="J585" i="8"/>
  <c r="J584" i="8"/>
  <c r="J583" i="8"/>
  <c r="J582" i="8"/>
  <c r="J581" i="8"/>
  <c r="J580" i="8"/>
  <c r="J579" i="8"/>
  <c r="J578" i="8"/>
  <c r="J577" i="8"/>
  <c r="J576" i="8"/>
  <c r="J575" i="8"/>
  <c r="J574" i="8"/>
  <c r="J573" i="8"/>
  <c r="J572" i="8"/>
  <c r="J571" i="8"/>
  <c r="J570" i="8"/>
  <c r="J569" i="8"/>
  <c r="J568" i="8"/>
  <c r="J567" i="8"/>
  <c r="J566" i="8"/>
  <c r="J565" i="8"/>
  <c r="J564" i="8"/>
  <c r="J563" i="8"/>
  <c r="J562" i="8"/>
  <c r="J561" i="8"/>
  <c r="J560" i="8"/>
  <c r="J559" i="8"/>
  <c r="J558" i="8"/>
  <c r="J557" i="8"/>
  <c r="J556" i="8"/>
  <c r="J555" i="8"/>
  <c r="J554" i="8"/>
  <c r="J553" i="8"/>
  <c r="J552" i="8"/>
  <c r="J551" i="8"/>
  <c r="J550" i="8"/>
  <c r="J549" i="8"/>
  <c r="J548" i="8"/>
  <c r="J547" i="8"/>
  <c r="J546" i="8"/>
  <c r="J545" i="8"/>
  <c r="J544" i="8"/>
  <c r="J543" i="8"/>
  <c r="J542" i="8"/>
  <c r="J541" i="8"/>
  <c r="J540" i="8"/>
  <c r="J539" i="8"/>
  <c r="J538" i="8"/>
  <c r="J537" i="8"/>
  <c r="J536" i="8"/>
  <c r="J535" i="8"/>
  <c r="J534" i="8"/>
  <c r="J533" i="8"/>
  <c r="J532" i="8"/>
  <c r="J531" i="8"/>
  <c r="J530" i="8"/>
  <c r="J529" i="8"/>
  <c r="J528" i="8"/>
  <c r="J527" i="8"/>
  <c r="J526" i="8"/>
  <c r="J525" i="8"/>
  <c r="J524" i="8"/>
  <c r="J523" i="8"/>
  <c r="J522" i="8"/>
  <c r="J521" i="8"/>
  <c r="J520" i="8"/>
  <c r="J519" i="8"/>
  <c r="J518" i="8"/>
  <c r="J517" i="8"/>
  <c r="J516" i="8"/>
  <c r="J515" i="8"/>
  <c r="J514" i="8"/>
  <c r="J513" i="8"/>
  <c r="J512" i="8"/>
  <c r="J511" i="8"/>
  <c r="J510" i="8"/>
  <c r="J509" i="8"/>
  <c r="J508" i="8"/>
  <c r="J507" i="8"/>
  <c r="J506" i="8"/>
  <c r="J505" i="8"/>
  <c r="J504" i="8"/>
  <c r="J503" i="8"/>
  <c r="J502" i="8"/>
  <c r="J501" i="8"/>
  <c r="J500" i="8"/>
  <c r="J499" i="8"/>
  <c r="J498" i="8"/>
  <c r="J497" i="8"/>
  <c r="J496" i="8"/>
  <c r="J495" i="8"/>
  <c r="J494" i="8"/>
  <c r="J493" i="8"/>
  <c r="J492" i="8"/>
  <c r="J491" i="8"/>
  <c r="J490" i="8"/>
  <c r="J489" i="8"/>
  <c r="J488" i="8"/>
  <c r="J487" i="8"/>
  <c r="J486" i="8"/>
  <c r="J485" i="8"/>
  <c r="J484" i="8"/>
  <c r="J483" i="8"/>
  <c r="J482" i="8"/>
  <c r="J481" i="8"/>
  <c r="J480" i="8"/>
  <c r="J479" i="8"/>
  <c r="J478" i="8"/>
  <c r="J477" i="8"/>
  <c r="J476" i="8"/>
  <c r="J475" i="8"/>
  <c r="J474" i="8"/>
  <c r="J473" i="8"/>
  <c r="J472" i="8"/>
  <c r="J471" i="8"/>
  <c r="J470" i="8"/>
  <c r="J469" i="8"/>
  <c r="J468" i="8"/>
  <c r="J467" i="8"/>
  <c r="J466" i="8"/>
  <c r="J465" i="8"/>
  <c r="J464" i="8"/>
  <c r="J463" i="8"/>
  <c r="J462" i="8"/>
  <c r="J461" i="8"/>
  <c r="J460" i="8"/>
  <c r="J459" i="8"/>
  <c r="J458" i="8"/>
  <c r="J457" i="8"/>
  <c r="J456" i="8"/>
  <c r="J455" i="8"/>
  <c r="J454" i="8"/>
  <c r="J453" i="8"/>
  <c r="J452" i="8"/>
  <c r="J451" i="8"/>
  <c r="J450" i="8"/>
  <c r="J449" i="8"/>
  <c r="J448" i="8"/>
  <c r="J447" i="8"/>
  <c r="J446" i="8"/>
  <c r="J445" i="8"/>
  <c r="J444" i="8"/>
  <c r="J443" i="8"/>
  <c r="J442" i="8"/>
  <c r="J441" i="8"/>
  <c r="J440" i="8"/>
  <c r="J439" i="8"/>
  <c r="J438" i="8"/>
  <c r="J437" i="8"/>
  <c r="J436" i="8"/>
  <c r="J435" i="8"/>
  <c r="J434" i="8"/>
  <c r="J433" i="8"/>
  <c r="J432" i="8"/>
  <c r="J431" i="8"/>
  <c r="J430" i="8"/>
  <c r="J429" i="8"/>
  <c r="J428" i="8"/>
  <c r="J427" i="8"/>
  <c r="J426" i="8"/>
  <c r="J425" i="8"/>
  <c r="J424" i="8"/>
  <c r="J423" i="8"/>
  <c r="J422" i="8"/>
  <c r="J421" i="8"/>
  <c r="J420" i="8"/>
  <c r="J419" i="8"/>
  <c r="J418" i="8"/>
  <c r="J417" i="8"/>
  <c r="J416" i="8"/>
  <c r="J415" i="8"/>
  <c r="J414" i="8"/>
  <c r="J413" i="8"/>
  <c r="J412" i="8"/>
  <c r="J411" i="8"/>
  <c r="J410" i="8"/>
  <c r="J409" i="8"/>
  <c r="J408" i="8"/>
  <c r="J407" i="8"/>
  <c r="J406" i="8"/>
  <c r="J405" i="8"/>
  <c r="J404" i="8"/>
  <c r="J403" i="8"/>
  <c r="J402" i="8"/>
  <c r="J401" i="8"/>
  <c r="J400" i="8"/>
  <c r="J399" i="8"/>
  <c r="J398" i="8"/>
  <c r="J397" i="8"/>
  <c r="J396" i="8"/>
  <c r="J395" i="8"/>
  <c r="J394" i="8"/>
  <c r="J393" i="8"/>
  <c r="J392" i="8"/>
  <c r="J391" i="8"/>
  <c r="J390" i="8"/>
  <c r="J389" i="8"/>
  <c r="J388" i="8"/>
  <c r="J387" i="8"/>
  <c r="J386" i="8"/>
  <c r="J385" i="8"/>
  <c r="J384" i="8"/>
  <c r="J383" i="8"/>
  <c r="J382" i="8"/>
  <c r="J381" i="8"/>
  <c r="J380" i="8"/>
  <c r="J379" i="8"/>
  <c r="J378" i="8"/>
  <c r="J377" i="8"/>
  <c r="J376" i="8"/>
  <c r="J375" i="8"/>
  <c r="J374" i="8"/>
  <c r="J373" i="8"/>
  <c r="J372" i="8"/>
  <c r="J371" i="8"/>
  <c r="J370" i="8"/>
  <c r="J369" i="8"/>
  <c r="J368" i="8"/>
  <c r="J367" i="8"/>
  <c r="J366" i="8"/>
  <c r="J365" i="8"/>
  <c r="J364" i="8"/>
  <c r="J363" i="8"/>
  <c r="J362" i="8"/>
  <c r="J361" i="8"/>
  <c r="J360" i="8"/>
  <c r="J359" i="8"/>
  <c r="J358" i="8"/>
  <c r="J357" i="8"/>
  <c r="J356" i="8"/>
  <c r="J355" i="8"/>
  <c r="J354" i="8"/>
  <c r="J353" i="8"/>
  <c r="J352" i="8"/>
  <c r="J351" i="8"/>
  <c r="J350" i="8"/>
  <c r="J349" i="8"/>
  <c r="J348" i="8"/>
  <c r="J347" i="8"/>
  <c r="J346" i="8"/>
  <c r="J345" i="8"/>
  <c r="J344" i="8"/>
  <c r="J343" i="8"/>
  <c r="J342" i="8"/>
  <c r="J341" i="8"/>
  <c r="J340" i="8"/>
  <c r="J339" i="8"/>
  <c r="J338" i="8"/>
  <c r="J337" i="8"/>
  <c r="J336" i="8"/>
  <c r="J335" i="8"/>
  <c r="J334" i="8"/>
  <c r="J333" i="8"/>
  <c r="J332" i="8"/>
  <c r="J331" i="8"/>
  <c r="J330" i="8"/>
  <c r="J329" i="8"/>
  <c r="J328" i="8"/>
  <c r="J327" i="8"/>
  <c r="J326" i="8"/>
  <c r="J325" i="8"/>
  <c r="J324" i="8"/>
  <c r="J323" i="8"/>
  <c r="J322" i="8"/>
  <c r="J321" i="8"/>
  <c r="J320" i="8"/>
  <c r="J319" i="8"/>
  <c r="J318" i="8"/>
  <c r="J317" i="8"/>
  <c r="J316" i="8"/>
  <c r="J315" i="8"/>
  <c r="J314" i="8"/>
  <c r="J313" i="8"/>
  <c r="J312" i="8"/>
  <c r="J311" i="8"/>
  <c r="J310" i="8"/>
  <c r="J309" i="8"/>
  <c r="J308" i="8"/>
  <c r="J307" i="8"/>
  <c r="J306" i="8"/>
  <c r="J305" i="8"/>
  <c r="J304" i="8"/>
  <c r="J303" i="8"/>
  <c r="J302" i="8"/>
  <c r="J301" i="8"/>
  <c r="J300" i="8"/>
  <c r="J299" i="8"/>
  <c r="J298" i="8"/>
  <c r="J297" i="8"/>
  <c r="J296" i="8"/>
  <c r="J295" i="8"/>
  <c r="J294" i="8"/>
  <c r="J293" i="8"/>
  <c r="J292" i="8"/>
  <c r="J291" i="8"/>
  <c r="J290" i="8"/>
  <c r="J289" i="8"/>
  <c r="J288" i="8"/>
  <c r="J287" i="8"/>
  <c r="J286" i="8"/>
  <c r="J285" i="8"/>
  <c r="J284" i="8"/>
  <c r="J283" i="8"/>
  <c r="J282" i="8"/>
  <c r="J281" i="8"/>
  <c r="J280" i="8"/>
  <c r="J279" i="8"/>
  <c r="J278" i="8"/>
  <c r="J277" i="8"/>
  <c r="J276" i="8"/>
  <c r="J275" i="8"/>
  <c r="J274" i="8"/>
  <c r="J273" i="8"/>
  <c r="J272" i="8"/>
  <c r="J271" i="8"/>
  <c r="J270" i="8"/>
  <c r="J269" i="8"/>
  <c r="J268" i="8"/>
  <c r="J267" i="8"/>
  <c r="J266" i="8"/>
  <c r="J265" i="8"/>
  <c r="J264" i="8"/>
  <c r="J263" i="8"/>
  <c r="J262" i="8"/>
  <c r="J261" i="8"/>
  <c r="J260" i="8"/>
  <c r="J259" i="8"/>
  <c r="J258" i="8"/>
  <c r="J257" i="8"/>
  <c r="J256" i="8"/>
  <c r="J255" i="8"/>
  <c r="J254" i="8"/>
  <c r="J253" i="8"/>
  <c r="J252" i="8"/>
  <c r="J251" i="8"/>
  <c r="J250" i="8"/>
  <c r="J249" i="8"/>
  <c r="J248" i="8"/>
  <c r="J247" i="8"/>
  <c r="J246" i="8"/>
  <c r="J245" i="8"/>
  <c r="J244" i="8"/>
  <c r="J243" i="8"/>
  <c r="J242" i="8"/>
  <c r="J241" i="8"/>
  <c r="J240" i="8"/>
  <c r="J239" i="8"/>
  <c r="J238" i="8"/>
  <c r="J237" i="8"/>
  <c r="J236" i="8"/>
  <c r="J235" i="8"/>
  <c r="J234" i="8"/>
  <c r="J233" i="8"/>
  <c r="J232" i="8"/>
  <c r="J231" i="8"/>
  <c r="J230" i="8"/>
  <c r="J229" i="8"/>
  <c r="J228" i="8"/>
  <c r="J227" i="8"/>
  <c r="J226" i="8"/>
  <c r="J225" i="8"/>
  <c r="J224" i="8"/>
  <c r="J223" i="8"/>
  <c r="J222" i="8"/>
  <c r="J221" i="8"/>
  <c r="J220" i="8"/>
  <c r="J219" i="8"/>
  <c r="J218" i="8"/>
  <c r="J217" i="8"/>
  <c r="J216" i="8"/>
  <c r="J215" i="8"/>
  <c r="J214" i="8"/>
  <c r="J213" i="8"/>
  <c r="J212" i="8"/>
  <c r="J211" i="8"/>
  <c r="J210" i="8"/>
  <c r="J209" i="8"/>
  <c r="J208" i="8"/>
  <c r="J207" i="8"/>
  <c r="J206" i="8"/>
  <c r="J205" i="8"/>
  <c r="J204" i="8"/>
  <c r="J203" i="8"/>
  <c r="J202" i="8"/>
  <c r="J201" i="8"/>
  <c r="J200" i="8"/>
  <c r="J199" i="8"/>
  <c r="J198" i="8"/>
  <c r="J197" i="8"/>
  <c r="J196" i="8"/>
  <c r="J195" i="8"/>
  <c r="J194" i="8"/>
  <c r="J193" i="8"/>
  <c r="J192" i="8"/>
  <c r="J191" i="8"/>
  <c r="J190" i="8"/>
  <c r="J189" i="8"/>
  <c r="J188" i="8"/>
  <c r="J187" i="8"/>
  <c r="J186" i="8"/>
  <c r="J185" i="8"/>
  <c r="J184" i="8"/>
  <c r="J183" i="8"/>
  <c r="J182" i="8"/>
  <c r="J181" i="8"/>
  <c r="J180" i="8"/>
  <c r="J179" i="8"/>
  <c r="J178" i="8"/>
  <c r="J177" i="8"/>
  <c r="J176" i="8"/>
  <c r="J175" i="8"/>
  <c r="J174" i="8"/>
  <c r="J173" i="8"/>
  <c r="J172" i="8"/>
  <c r="J171" i="8"/>
  <c r="J170" i="8"/>
  <c r="J169" i="8"/>
  <c r="J168" i="8"/>
  <c r="J167" i="8"/>
  <c r="J166" i="8"/>
  <c r="J165" i="8"/>
  <c r="J164" i="8"/>
  <c r="J163"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 i="8"/>
  <c r="J5" i="8"/>
  <c r="J4" i="8"/>
  <c r="J3" i="8"/>
  <c r="J2" i="8"/>
  <c r="J1" i="8"/>
  <c r="N36" i="1" l="1"/>
  <c r="B11" i="1" l="1"/>
  <c r="A11" i="1"/>
  <c r="B12" i="1" l="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A2" i="4"/>
  <c r="I29" i="7"/>
  <c r="H29" i="7"/>
  <c r="B19" i="4" s="1"/>
  <c r="C29" i="7"/>
  <c r="B29" i="7"/>
  <c r="J20" i="7"/>
  <c r="J11" i="7"/>
  <c r="J2" i="7"/>
  <c r="J48" i="6"/>
  <c r="H48" i="6"/>
  <c r="B13" i="4" s="1"/>
  <c r="C48" i="6"/>
  <c r="B48" i="6"/>
  <c r="K38" i="6"/>
  <c r="K29" i="6"/>
  <c r="K20" i="6"/>
  <c r="K11" i="6"/>
  <c r="K2" i="6"/>
  <c r="I33" i="5"/>
  <c r="H33" i="5"/>
  <c r="G33" i="5"/>
  <c r="K32" i="5"/>
  <c r="K31" i="5"/>
  <c r="K30" i="5"/>
  <c r="K29" i="5"/>
  <c r="K28" i="5"/>
  <c r="K27" i="5"/>
  <c r="K26" i="5"/>
  <c r="K25" i="5"/>
  <c r="K24" i="5"/>
  <c r="K23" i="5"/>
  <c r="K22" i="5"/>
  <c r="K21" i="5"/>
  <c r="K20" i="5"/>
  <c r="K19" i="5"/>
  <c r="K18" i="5"/>
  <c r="K17" i="5"/>
  <c r="K16" i="5"/>
  <c r="K15" i="5"/>
  <c r="K14" i="5"/>
  <c r="K13" i="5"/>
  <c r="D1" i="5"/>
  <c r="T37" i="1"/>
  <c r="B6" i="4"/>
  <c r="K48" i="6" l="1"/>
  <c r="B14" i="4" s="1"/>
  <c r="K33" i="5"/>
  <c r="J29" i="7"/>
  <c r="B20" i="4" s="1"/>
  <c r="B25" i="4"/>
  <c r="B7" i="4"/>
  <c r="B26" i="4" s="1"/>
</calcChain>
</file>

<file path=xl/sharedStrings.xml><?xml version="1.0" encoding="utf-8"?>
<sst xmlns="http://schemas.openxmlformats.org/spreadsheetml/2006/main" count="4182" uniqueCount="3760">
  <si>
    <t>Can this activity be accomplished with existing staff?</t>
  </si>
  <si>
    <t>If NO, how many additional FTEs needed?</t>
  </si>
  <si>
    <t>Yes</t>
  </si>
  <si>
    <t>No</t>
  </si>
  <si>
    <t>Land and Water Treatment</t>
  </si>
  <si>
    <t>Planning and Environmental Controls</t>
  </si>
  <si>
    <t>Adminstration and Coordination</t>
  </si>
  <si>
    <t>Groundwater and Drinking Water Protection</t>
  </si>
  <si>
    <t>SSTS</t>
  </si>
  <si>
    <t xml:space="preserve">Livestock Waste Management </t>
  </si>
  <si>
    <t>Program Type</t>
  </si>
  <si>
    <t>Activity Type</t>
  </si>
  <si>
    <t>Water Plan Category</t>
  </si>
  <si>
    <t>Totals</t>
  </si>
  <si>
    <t>Applicant Organization</t>
  </si>
  <si>
    <t>City</t>
  </si>
  <si>
    <t>County Wide</t>
  </si>
  <si>
    <t>Does Not Apply</t>
  </si>
  <si>
    <t>Location</t>
  </si>
  <si>
    <t>Conservation Drainage</t>
  </si>
  <si>
    <t>Conservation Delivery</t>
  </si>
  <si>
    <t>State Cost Share</t>
  </si>
  <si>
    <t>MPCA Feedlot</t>
  </si>
  <si>
    <t>NPEA</t>
  </si>
  <si>
    <t>RIM Services</t>
  </si>
  <si>
    <t>NRBG:  SSTS</t>
  </si>
  <si>
    <t>NRBG: Water Planning</t>
  </si>
  <si>
    <t>NRBG: WCA</t>
  </si>
  <si>
    <t>Applicant Oganization</t>
  </si>
  <si>
    <t>Clean Water Fund Projects Budget Summary</t>
  </si>
  <si>
    <t>Total Grant Request</t>
  </si>
  <si>
    <t>Total Project Costs</t>
  </si>
  <si>
    <t>Total number of FTEs need to accomplish the projects goals</t>
  </si>
  <si>
    <t>State Grant Allocation for FY12-13 ($)</t>
  </si>
  <si>
    <t>FY12-13 Match ($)</t>
  </si>
  <si>
    <t>Total Activity Cost ($) (BWSR + Match + additional costs)</t>
  </si>
  <si>
    <t>Inventory</t>
  </si>
  <si>
    <t>8 Digit HUC</t>
  </si>
  <si>
    <t xml:space="preserve">Pasture Management </t>
  </si>
  <si>
    <t>Habitat Restoration</t>
  </si>
  <si>
    <t xml:space="preserve">Forestry Management </t>
  </si>
  <si>
    <t>04010101</t>
  </si>
  <si>
    <t>04010102</t>
  </si>
  <si>
    <t>04010201</t>
  </si>
  <si>
    <t>04010202</t>
  </si>
  <si>
    <t>04010301</t>
  </si>
  <si>
    <t>04020300</t>
  </si>
  <si>
    <t>07010101</t>
  </si>
  <si>
    <t>07010102</t>
  </si>
  <si>
    <t>07010103</t>
  </si>
  <si>
    <t>07010104</t>
  </si>
  <si>
    <t>07010105</t>
  </si>
  <si>
    <t>07010106</t>
  </si>
  <si>
    <t>07010107</t>
  </si>
  <si>
    <t>07010108</t>
  </si>
  <si>
    <t>07010201</t>
  </si>
  <si>
    <t>07010202</t>
  </si>
  <si>
    <t>07010203</t>
  </si>
  <si>
    <t>07010204</t>
  </si>
  <si>
    <t>07010205</t>
  </si>
  <si>
    <t>07010206</t>
  </si>
  <si>
    <t>07010207</t>
  </si>
  <si>
    <t>07020001</t>
  </si>
  <si>
    <t>07020002</t>
  </si>
  <si>
    <t>07020003</t>
  </si>
  <si>
    <t>07020004</t>
  </si>
  <si>
    <t>07020005</t>
  </si>
  <si>
    <t>07020006</t>
  </si>
  <si>
    <t>07020007</t>
  </si>
  <si>
    <t>07020008</t>
  </si>
  <si>
    <t>07020009</t>
  </si>
  <si>
    <t>07020010</t>
  </si>
  <si>
    <t>07020011</t>
  </si>
  <si>
    <t>07020012</t>
  </si>
  <si>
    <t>07030001</t>
  </si>
  <si>
    <t>07030003</t>
  </si>
  <si>
    <t>07030004</t>
  </si>
  <si>
    <t>07030005</t>
  </si>
  <si>
    <t>07040001</t>
  </si>
  <si>
    <t>07040002</t>
  </si>
  <si>
    <t>07040003</t>
  </si>
  <si>
    <t>07040004</t>
  </si>
  <si>
    <t>07040006</t>
  </si>
  <si>
    <t>07040008</t>
  </si>
  <si>
    <t>07060001</t>
  </si>
  <si>
    <t>07060002</t>
  </si>
  <si>
    <t>07080102</t>
  </si>
  <si>
    <t>07080201</t>
  </si>
  <si>
    <t>07080202</t>
  </si>
  <si>
    <t>07080203</t>
  </si>
  <si>
    <t>07100001</t>
  </si>
  <si>
    <t>07100002</t>
  </si>
  <si>
    <t>07100003</t>
  </si>
  <si>
    <t>09020101</t>
  </si>
  <si>
    <t>09020102</t>
  </si>
  <si>
    <t>09020103</t>
  </si>
  <si>
    <t>09020104</t>
  </si>
  <si>
    <t>09020106</t>
  </si>
  <si>
    <t>09020107</t>
  </si>
  <si>
    <t>09020108</t>
  </si>
  <si>
    <t>09020301</t>
  </si>
  <si>
    <t>09020302</t>
  </si>
  <si>
    <t>09020303</t>
  </si>
  <si>
    <t>09020304</t>
  </si>
  <si>
    <t>09020305</t>
  </si>
  <si>
    <t>09020306</t>
  </si>
  <si>
    <t>09020309</t>
  </si>
  <si>
    <t>09020311</t>
  </si>
  <si>
    <t>09020312</t>
  </si>
  <si>
    <t>09020314</t>
  </si>
  <si>
    <t>09030001</t>
  </si>
  <si>
    <t>09030002</t>
  </si>
  <si>
    <t>09030003</t>
  </si>
  <si>
    <t>09030004</t>
  </si>
  <si>
    <t>09030005</t>
  </si>
  <si>
    <t>09030006</t>
  </si>
  <si>
    <t>09030007</t>
  </si>
  <si>
    <t>09030008</t>
  </si>
  <si>
    <t>09030009</t>
  </si>
  <si>
    <t>10170202</t>
  </si>
  <si>
    <t>10170203</t>
  </si>
  <si>
    <t>10170204</t>
  </si>
  <si>
    <t>10230003</t>
  </si>
  <si>
    <t>Wetland Management</t>
  </si>
  <si>
    <t>Administer SSTS ordinance in the Shoreland area</t>
  </si>
  <si>
    <t>Feedlot officer to assist Feedlot owners with delegated Feedlot Rules</t>
  </si>
  <si>
    <t>Administer WCA program</t>
  </si>
  <si>
    <t>Wetland management plan development</t>
  </si>
  <si>
    <t>Operational Expenses</t>
  </si>
  <si>
    <t>Rent, Administration and SWCD operational expenses</t>
  </si>
  <si>
    <t>Shoreland Management</t>
  </si>
  <si>
    <t>Projected Actual Biennial Program need above current Funding Level</t>
  </si>
  <si>
    <t>Provide cost share to seal wells</t>
  </si>
  <si>
    <t>NRBG SSTS</t>
  </si>
  <si>
    <t>NRBG Shoreland</t>
  </si>
  <si>
    <t>NRBG WCA</t>
  </si>
  <si>
    <t>NRBG Feedlot</t>
  </si>
  <si>
    <t>NRBG Water Planning</t>
  </si>
  <si>
    <t>Activity Description</t>
  </si>
  <si>
    <t xml:space="preserve">Water Management Plan Connection </t>
  </si>
  <si>
    <t>a</t>
  </si>
  <si>
    <t>Activity Cost Match Required</t>
  </si>
  <si>
    <t>Activity Cost Budget (BWSR)</t>
  </si>
  <si>
    <t>Action 1 protect surface water</t>
  </si>
  <si>
    <t>Additional Activity Costs budgeted</t>
  </si>
  <si>
    <t>Shoreland</t>
  </si>
  <si>
    <t>TOTALS</t>
  </si>
  <si>
    <t>Program Match</t>
  </si>
  <si>
    <t>NPEA Program</t>
  </si>
  <si>
    <t>SWCD  Program</t>
  </si>
  <si>
    <t>Total Overal BBR $</t>
  </si>
  <si>
    <t>Program and Operations Budget Summary: NRGB</t>
  </si>
  <si>
    <t>Program and Operations Budget Summary: SWCD Programs</t>
  </si>
  <si>
    <t>Water Storage BMPs</t>
  </si>
  <si>
    <t xml:space="preserve">Stormwater  Management </t>
  </si>
  <si>
    <t>Water Category</t>
  </si>
  <si>
    <t>County</t>
  </si>
  <si>
    <t>SWCD</t>
  </si>
  <si>
    <t>Watershed Disrict</t>
  </si>
  <si>
    <t>WMO</t>
  </si>
  <si>
    <t>TMDL</t>
  </si>
  <si>
    <t>Groundwater</t>
  </si>
  <si>
    <t>Drinking Water</t>
  </si>
  <si>
    <t>River</t>
  </si>
  <si>
    <t>Lake</t>
  </si>
  <si>
    <t>Wetland</t>
  </si>
  <si>
    <t xml:space="preserve">Total SWCD Activity Cost ($) </t>
  </si>
  <si>
    <t>Activity Type for GF</t>
  </si>
  <si>
    <t>Staff</t>
  </si>
  <si>
    <t>water plan, page ?</t>
  </si>
  <si>
    <t xml:space="preserve">Total NRBG Program Costs ($) </t>
  </si>
  <si>
    <t>Outstanding Resource Value Water</t>
  </si>
  <si>
    <t>Trout Stream</t>
  </si>
  <si>
    <t xml:space="preserve">Community Engagement </t>
  </si>
  <si>
    <t>Trout Lake</t>
  </si>
  <si>
    <t>Focus Area</t>
  </si>
  <si>
    <t>County-Wide</t>
  </si>
  <si>
    <t>Lake Catchment</t>
  </si>
  <si>
    <t>Pomme de Terre River</t>
  </si>
  <si>
    <t>Thief River</t>
  </si>
  <si>
    <t>Redwood River</t>
  </si>
  <si>
    <t>Surface Water</t>
  </si>
  <si>
    <t>Unknown</t>
  </si>
  <si>
    <t>Long Prairie River</t>
  </si>
  <si>
    <t>Crow Wing River</t>
  </si>
  <si>
    <t>Pine River</t>
  </si>
  <si>
    <t>Sauk River</t>
  </si>
  <si>
    <t>South Fork Crow River</t>
  </si>
  <si>
    <t>Lower Minnesota</t>
  </si>
  <si>
    <t>Blue Earth River</t>
  </si>
  <si>
    <t>Watonwan River</t>
  </si>
  <si>
    <t>Cottonwood River</t>
  </si>
  <si>
    <t>Chippewa River</t>
  </si>
  <si>
    <t>Lac Qui Parle</t>
  </si>
  <si>
    <t>Kettle River</t>
  </si>
  <si>
    <t>Cannon River</t>
  </si>
  <si>
    <t>Zumbro River</t>
  </si>
  <si>
    <t>St. Louis River</t>
  </si>
  <si>
    <t>Cloquet River</t>
  </si>
  <si>
    <t>Rainy Lake</t>
  </si>
  <si>
    <t>Littlefork River</t>
  </si>
  <si>
    <t>Big Fork River</t>
  </si>
  <si>
    <t>Rapid River</t>
  </si>
  <si>
    <t>Lake of the Woods</t>
  </si>
  <si>
    <t>Red Lake River</t>
  </si>
  <si>
    <t>Clearwater River</t>
  </si>
  <si>
    <t>Two Rivers</t>
  </si>
  <si>
    <t>Upper Red River</t>
  </si>
  <si>
    <t>Bois De Sioux River</t>
  </si>
  <si>
    <t>Mustinka River</t>
  </si>
  <si>
    <t>Buffalo River</t>
  </si>
  <si>
    <t>Roseau River</t>
  </si>
  <si>
    <t>Rock River</t>
  </si>
  <si>
    <t>Lower Big Sioux River</t>
  </si>
  <si>
    <t>Root River</t>
  </si>
  <si>
    <t>Upper-Iowa</t>
  </si>
  <si>
    <t>Upper Wapsipinicon</t>
  </si>
  <si>
    <t>d_04010101</t>
  </si>
  <si>
    <t>d_huc8</t>
  </si>
  <si>
    <t>040101010101</t>
  </si>
  <si>
    <t>040101010201</t>
  </si>
  <si>
    <t>040101010202</t>
  </si>
  <si>
    <t>040101010203</t>
  </si>
  <si>
    <t>040101010204</t>
  </si>
  <si>
    <t>040101010205</t>
  </si>
  <si>
    <t>040101010206</t>
  </si>
  <si>
    <t>040101010207</t>
  </si>
  <si>
    <t>040101010208</t>
  </si>
  <si>
    <t>040101010301</t>
  </si>
  <si>
    <t>040101010302</t>
  </si>
  <si>
    <t>040101010303</t>
  </si>
  <si>
    <t>040101010401</t>
  </si>
  <si>
    <t>040101010402</t>
  </si>
  <si>
    <t>040101010403</t>
  </si>
  <si>
    <t>040101010404</t>
  </si>
  <si>
    <t>040101010405</t>
  </si>
  <si>
    <t>040101010406</t>
  </si>
  <si>
    <t>040101010407</t>
  </si>
  <si>
    <t>040101010408</t>
  </si>
  <si>
    <t>040101010409</t>
  </si>
  <si>
    <t>040101010501</t>
  </si>
  <si>
    <t>040101010502</t>
  </si>
  <si>
    <t>040101010503</t>
  </si>
  <si>
    <t>040101010504</t>
  </si>
  <si>
    <t>040101010505</t>
  </si>
  <si>
    <t>040101010601</t>
  </si>
  <si>
    <t>040101010602</t>
  </si>
  <si>
    <t>040101010603</t>
  </si>
  <si>
    <t>040101010604</t>
  </si>
  <si>
    <t>040101010605</t>
  </si>
  <si>
    <t>040101010606</t>
  </si>
  <si>
    <t>040101010701</t>
  </si>
  <si>
    <t>040101010702</t>
  </si>
  <si>
    <t>040101010703</t>
  </si>
  <si>
    <t>040101010704</t>
  </si>
  <si>
    <t>040101010705</t>
  </si>
  <si>
    <t>040101010706</t>
  </si>
  <si>
    <t>040101010707</t>
  </si>
  <si>
    <t>040101010801</t>
  </si>
  <si>
    <t>040101010802</t>
  </si>
  <si>
    <t>040101010803</t>
  </si>
  <si>
    <t>040101010804</t>
  </si>
  <si>
    <t>040101010805</t>
  </si>
  <si>
    <t>040101010901</t>
  </si>
  <si>
    <t>040101010902</t>
  </si>
  <si>
    <t>040101010903</t>
  </si>
  <si>
    <t>040101010904</t>
  </si>
  <si>
    <t>040101010905</t>
  </si>
  <si>
    <t>040101011001</t>
  </si>
  <si>
    <t>040101011002</t>
  </si>
  <si>
    <t>040101011003</t>
  </si>
  <si>
    <t>040101011004</t>
  </si>
  <si>
    <t>040101011005</t>
  </si>
  <si>
    <t>040101011006</t>
  </si>
  <si>
    <t>040101011101</t>
  </si>
  <si>
    <t>040101011102</t>
  </si>
  <si>
    <t>040101011103</t>
  </si>
  <si>
    <t>040101011104</t>
  </si>
  <si>
    <t>040101011105</t>
  </si>
  <si>
    <t>d_04010102</t>
  </si>
  <si>
    <t>040101020101</t>
  </si>
  <si>
    <t>040101020102</t>
  </si>
  <si>
    <t>040101020103</t>
  </si>
  <si>
    <t>040101020104</t>
  </si>
  <si>
    <t>040101020105</t>
  </si>
  <si>
    <t>040101020106</t>
  </si>
  <si>
    <t>040101020201</t>
  </si>
  <si>
    <t>040101020202</t>
  </si>
  <si>
    <t>040101020203</t>
  </si>
  <si>
    <t>040101020204</t>
  </si>
  <si>
    <t>040101020205</t>
  </si>
  <si>
    <t>040101020206</t>
  </si>
  <si>
    <t>040101020301</t>
  </si>
  <si>
    <t>040101020302</t>
  </si>
  <si>
    <t>040101020303</t>
  </si>
  <si>
    <t>040101020304</t>
  </si>
  <si>
    <t>040101020305</t>
  </si>
  <si>
    <t>040101020306</t>
  </si>
  <si>
    <t>040101020401</t>
  </si>
  <si>
    <t>040101020402</t>
  </si>
  <si>
    <t>040101020403</t>
  </si>
  <si>
    <t>040101020404</t>
  </si>
  <si>
    <t>040101020405</t>
  </si>
  <si>
    <t>d_04010201</t>
  </si>
  <si>
    <t>040102010101</t>
  </si>
  <si>
    <t>040102010102</t>
  </si>
  <si>
    <t>040102010103</t>
  </si>
  <si>
    <t>040102010104</t>
  </si>
  <si>
    <t>040102010105</t>
  </si>
  <si>
    <t>040102010201</t>
  </si>
  <si>
    <t>040102010202</t>
  </si>
  <si>
    <t>040102010203</t>
  </si>
  <si>
    <t>040102010204</t>
  </si>
  <si>
    <t>040102010205</t>
  </si>
  <si>
    <t>040102010206</t>
  </si>
  <si>
    <t>040102010301</t>
  </si>
  <si>
    <t>040102010302</t>
  </si>
  <si>
    <t>040102010303</t>
  </si>
  <si>
    <t>040102010304</t>
  </si>
  <si>
    <t>040102010305</t>
  </si>
  <si>
    <t>040102010401</t>
  </si>
  <si>
    <t>040102010402</t>
  </si>
  <si>
    <t>040102010403</t>
  </si>
  <si>
    <t>040102010404</t>
  </si>
  <si>
    <t>040102010501</t>
  </si>
  <si>
    <t>040102010502</t>
  </si>
  <si>
    <t>040102010503</t>
  </si>
  <si>
    <t>040102010504</t>
  </si>
  <si>
    <t>040102010601</t>
  </si>
  <si>
    <t>040102010602</t>
  </si>
  <si>
    <t>040102010603</t>
  </si>
  <si>
    <t>040102010604</t>
  </si>
  <si>
    <t>040102010605</t>
  </si>
  <si>
    <t>040102010606</t>
  </si>
  <si>
    <t>040102010607</t>
  </si>
  <si>
    <t>040102010608</t>
  </si>
  <si>
    <t>040102010701</t>
  </si>
  <si>
    <t>040102010702</t>
  </si>
  <si>
    <t>040102010703</t>
  </si>
  <si>
    <t>040102010704</t>
  </si>
  <si>
    <t>040102010705</t>
  </si>
  <si>
    <t>040102010706</t>
  </si>
  <si>
    <t>040102010707</t>
  </si>
  <si>
    <t>040102010708</t>
  </si>
  <si>
    <t>040102010709</t>
  </si>
  <si>
    <t>040102010801</t>
  </si>
  <si>
    <t>040102010802</t>
  </si>
  <si>
    <t>040102010803</t>
  </si>
  <si>
    <t>040102010804</t>
  </si>
  <si>
    <t>040102010805</t>
  </si>
  <si>
    <t>040102010806</t>
  </si>
  <si>
    <t>040102010807</t>
  </si>
  <si>
    <t>040102010901</t>
  </si>
  <si>
    <t>040102010902</t>
  </si>
  <si>
    <t>040102010903</t>
  </si>
  <si>
    <t>040102010904</t>
  </si>
  <si>
    <t>040102010905</t>
  </si>
  <si>
    <t>040102010906</t>
  </si>
  <si>
    <t>040102010907</t>
  </si>
  <si>
    <t>040102010908</t>
  </si>
  <si>
    <t>040102011001</t>
  </si>
  <si>
    <t>040102011002</t>
  </si>
  <si>
    <t>040102011003</t>
  </si>
  <si>
    <t>040102011004</t>
  </si>
  <si>
    <t>040102011005</t>
  </si>
  <si>
    <t>040102011101</t>
  </si>
  <si>
    <t>040102011102</t>
  </si>
  <si>
    <t>040102011103</t>
  </si>
  <si>
    <t>040102011104</t>
  </si>
  <si>
    <t>040102011201</t>
  </si>
  <si>
    <t>040102011202</t>
  </si>
  <si>
    <t>040102011203</t>
  </si>
  <si>
    <t>040102011301</t>
  </si>
  <si>
    <t>040102011302</t>
  </si>
  <si>
    <t>040102011303</t>
  </si>
  <si>
    <t>040102011304</t>
  </si>
  <si>
    <t>040102011305</t>
  </si>
  <si>
    <t>040102011306</t>
  </si>
  <si>
    <t>040102011401</t>
  </si>
  <si>
    <t>040102011402</t>
  </si>
  <si>
    <t>040102011403</t>
  </si>
  <si>
    <t>040102011501</t>
  </si>
  <si>
    <t>040102011502</t>
  </si>
  <si>
    <t>040102011503</t>
  </si>
  <si>
    <t>040102011504</t>
  </si>
  <si>
    <t>040102011505</t>
  </si>
  <si>
    <t>040102011601</t>
  </si>
  <si>
    <t>040102011602</t>
  </si>
  <si>
    <t>040102011603</t>
  </si>
  <si>
    <t>040102011604</t>
  </si>
  <si>
    <t>d_04010202</t>
  </si>
  <si>
    <t>040102020101</t>
  </si>
  <si>
    <t>040102020102</t>
  </si>
  <si>
    <t>040102020103</t>
  </si>
  <si>
    <t>040102020104</t>
  </si>
  <si>
    <t>040102020105</t>
  </si>
  <si>
    <t>040102020201</t>
  </si>
  <si>
    <t>040102020202</t>
  </si>
  <si>
    <t>040102020203</t>
  </si>
  <si>
    <t>040102020301</t>
  </si>
  <si>
    <t>040102020302</t>
  </si>
  <si>
    <t>040102020401</t>
  </si>
  <si>
    <t>040102020402</t>
  </si>
  <si>
    <t>040102020403</t>
  </si>
  <si>
    <t>040102020404</t>
  </si>
  <si>
    <t>040102020501</t>
  </si>
  <si>
    <t>040102020502</t>
  </si>
  <si>
    <t>040102020601</t>
  </si>
  <si>
    <t>040102020602</t>
  </si>
  <si>
    <t>040102020603</t>
  </si>
  <si>
    <t>040102020604</t>
  </si>
  <si>
    <t>040102020605</t>
  </si>
  <si>
    <t>d_04010301</t>
  </si>
  <si>
    <t>040103010101</t>
  </si>
  <si>
    <t>040103010102</t>
  </si>
  <si>
    <t>040103010103</t>
  </si>
  <si>
    <t>040103010201</t>
  </si>
  <si>
    <t>040103010202</t>
  </si>
  <si>
    <t>040103010203</t>
  </si>
  <si>
    <t>040103010204</t>
  </si>
  <si>
    <t>040103010205</t>
  </si>
  <si>
    <t>040103010301</t>
  </si>
  <si>
    <t>040103010302</t>
  </si>
  <si>
    <t>040103010303</t>
  </si>
  <si>
    <t>040103010401</t>
  </si>
  <si>
    <t>040103010402</t>
  </si>
  <si>
    <t>040103010403</t>
  </si>
  <si>
    <t>040103010501</t>
  </si>
  <si>
    <t>040103010502</t>
  </si>
  <si>
    <t>040103010503</t>
  </si>
  <si>
    <t>040103010504</t>
  </si>
  <si>
    <t>040103010601</t>
  </si>
  <si>
    <t>040103010602</t>
  </si>
  <si>
    <t>040103010603</t>
  </si>
  <si>
    <t>040103010604</t>
  </si>
  <si>
    <t>040103010605</t>
  </si>
  <si>
    <t>040103010606</t>
  </si>
  <si>
    <t>040103010607</t>
  </si>
  <si>
    <t>040103010608</t>
  </si>
  <si>
    <t>040103010701</t>
  </si>
  <si>
    <t>040103010702</t>
  </si>
  <si>
    <t>040103010703</t>
  </si>
  <si>
    <t>040103010704</t>
  </si>
  <si>
    <t>040103010705</t>
  </si>
  <si>
    <t>040103010801</t>
  </si>
  <si>
    <t>040103010802</t>
  </si>
  <si>
    <t>040103010803</t>
  </si>
  <si>
    <t>040103010804</t>
  </si>
  <si>
    <t>040103010805</t>
  </si>
  <si>
    <t>040103010806</t>
  </si>
  <si>
    <t>040103010807</t>
  </si>
  <si>
    <t>040103010901</t>
  </si>
  <si>
    <t>040103010902</t>
  </si>
  <si>
    <t>040103010903</t>
  </si>
  <si>
    <t>040103010904</t>
  </si>
  <si>
    <t>040103010905</t>
  </si>
  <si>
    <t>040103010906</t>
  </si>
  <si>
    <t>040103010907</t>
  </si>
  <si>
    <t>040103010908</t>
  </si>
  <si>
    <t>040103011001</t>
  </si>
  <si>
    <t>040103011002</t>
  </si>
  <si>
    <t>040103011003</t>
  </si>
  <si>
    <t>040103011004</t>
  </si>
  <si>
    <t>040103011005</t>
  </si>
  <si>
    <t>040103011006</t>
  </si>
  <si>
    <t>040103011007</t>
  </si>
  <si>
    <t>040103011008</t>
  </si>
  <si>
    <t>040103011101</t>
  </si>
  <si>
    <t>040103011102</t>
  </si>
  <si>
    <t>040103011103</t>
  </si>
  <si>
    <t>040103011104</t>
  </si>
  <si>
    <t>040103011105</t>
  </si>
  <si>
    <t>d_04020300</t>
  </si>
  <si>
    <t>040203000000</t>
  </si>
  <si>
    <t>d_07010101</t>
  </si>
  <si>
    <t>070101010101</t>
  </si>
  <si>
    <t>070101010102</t>
  </si>
  <si>
    <t>070101010103</t>
  </si>
  <si>
    <t>070101010104</t>
  </si>
  <si>
    <t>070101010201</t>
  </si>
  <si>
    <t>070101010202</t>
  </si>
  <si>
    <t>070101010203</t>
  </si>
  <si>
    <t>070101010204</t>
  </si>
  <si>
    <t>070101010205</t>
  </si>
  <si>
    <t>070101010206</t>
  </si>
  <si>
    <t>070101010207</t>
  </si>
  <si>
    <t>070101010301</t>
  </si>
  <si>
    <t>070101010302</t>
  </si>
  <si>
    <t>070101010303</t>
  </si>
  <si>
    <t>070101010304</t>
  </si>
  <si>
    <t>070101010305</t>
  </si>
  <si>
    <t>070101010306</t>
  </si>
  <si>
    <t>070101010401</t>
  </si>
  <si>
    <t>070101010402</t>
  </si>
  <si>
    <t>070101010403</t>
  </si>
  <si>
    <t>070101010404</t>
  </si>
  <si>
    <t>070101010405</t>
  </si>
  <si>
    <t>070101010406</t>
  </si>
  <si>
    <t>070101010407</t>
  </si>
  <si>
    <t>070101010408</t>
  </si>
  <si>
    <t>070101010409</t>
  </si>
  <si>
    <t>070101010410</t>
  </si>
  <si>
    <t>070101010411</t>
  </si>
  <si>
    <t>070101010501</t>
  </si>
  <si>
    <t>070101010502</t>
  </si>
  <si>
    <t>070101010503</t>
  </si>
  <si>
    <t>070101010504</t>
  </si>
  <si>
    <t>070101010505</t>
  </si>
  <si>
    <t>070101010506</t>
  </si>
  <si>
    <t>070101010507</t>
  </si>
  <si>
    <t>070101010508</t>
  </si>
  <si>
    <t>070101010601</t>
  </si>
  <si>
    <t>070101010602</t>
  </si>
  <si>
    <t>070101010603</t>
  </si>
  <si>
    <t>070101010604</t>
  </si>
  <si>
    <t>070101010701</t>
  </si>
  <si>
    <t>070101010702</t>
  </si>
  <si>
    <t>070101010703</t>
  </si>
  <si>
    <t>070101010704</t>
  </si>
  <si>
    <t>070101010801</t>
  </si>
  <si>
    <t>070101010802</t>
  </si>
  <si>
    <t>070101010803</t>
  </si>
  <si>
    <t>070101010901</t>
  </si>
  <si>
    <t>070101010902</t>
  </si>
  <si>
    <t>070101010903</t>
  </si>
  <si>
    <t>070101010904</t>
  </si>
  <si>
    <t>070101010905</t>
  </si>
  <si>
    <t>070101010906</t>
  </si>
  <si>
    <t>070101010907</t>
  </si>
  <si>
    <t>070101010908</t>
  </si>
  <si>
    <t>070101010909</t>
  </si>
  <si>
    <t>d_07010102</t>
  </si>
  <si>
    <t>070101020101</t>
  </si>
  <si>
    <t>070101020102</t>
  </si>
  <si>
    <t>070101020103</t>
  </si>
  <si>
    <t>070101020104</t>
  </si>
  <si>
    <t>070101020105</t>
  </si>
  <si>
    <t>070101020201</t>
  </si>
  <si>
    <t>070101020202</t>
  </si>
  <si>
    <t>070101020203</t>
  </si>
  <si>
    <t>070101020204</t>
  </si>
  <si>
    <t>070101020301</t>
  </si>
  <si>
    <t>070101020302</t>
  </si>
  <si>
    <t>070101020303</t>
  </si>
  <si>
    <t>070101020304</t>
  </si>
  <si>
    <t>070101020305</t>
  </si>
  <si>
    <t>070101020401</t>
  </si>
  <si>
    <t>070101020402</t>
  </si>
  <si>
    <t>070101020403</t>
  </si>
  <si>
    <t>070101020404</t>
  </si>
  <si>
    <t>070101020405</t>
  </si>
  <si>
    <t>070101020406</t>
  </si>
  <si>
    <t>070101020407</t>
  </si>
  <si>
    <t>070101020408</t>
  </si>
  <si>
    <t>070101020501</t>
  </si>
  <si>
    <t>070101020502</t>
  </si>
  <si>
    <t>070101020503</t>
  </si>
  <si>
    <t>070101020504</t>
  </si>
  <si>
    <t>070101020505</t>
  </si>
  <si>
    <t>070101020506</t>
  </si>
  <si>
    <t>070101020507</t>
  </si>
  <si>
    <t>070101020601</t>
  </si>
  <si>
    <t>070101020602</t>
  </si>
  <si>
    <t>070101020603</t>
  </si>
  <si>
    <t>070101020604</t>
  </si>
  <si>
    <t>d_07010103</t>
  </si>
  <si>
    <t>070101030101</t>
  </si>
  <si>
    <t>070101030102</t>
  </si>
  <si>
    <t>070101030103</t>
  </si>
  <si>
    <t>070101030104</t>
  </si>
  <si>
    <t>070101030105</t>
  </si>
  <si>
    <t>070101030106</t>
  </si>
  <si>
    <t>070101030201</t>
  </si>
  <si>
    <t>070101030202</t>
  </si>
  <si>
    <t>070101030203</t>
  </si>
  <si>
    <t>070101030204</t>
  </si>
  <si>
    <t>070101030205</t>
  </si>
  <si>
    <t>070101030206</t>
  </si>
  <si>
    <t>070101030207</t>
  </si>
  <si>
    <t>070101030301</t>
  </si>
  <si>
    <t>070101030302</t>
  </si>
  <si>
    <t>070101030303</t>
  </si>
  <si>
    <t>070101030304</t>
  </si>
  <si>
    <t>070101030401</t>
  </si>
  <si>
    <t>070101030402</t>
  </si>
  <si>
    <t>070101030403</t>
  </si>
  <si>
    <t>070101030404</t>
  </si>
  <si>
    <t>070101030405</t>
  </si>
  <si>
    <t>070101030406</t>
  </si>
  <si>
    <t>070101030407</t>
  </si>
  <si>
    <t>070101030408</t>
  </si>
  <si>
    <t>070101030501</t>
  </si>
  <si>
    <t>070101030502</t>
  </si>
  <si>
    <t>070101030503</t>
  </si>
  <si>
    <t>070101030504</t>
  </si>
  <si>
    <t>070101030505</t>
  </si>
  <si>
    <t>070101030506</t>
  </si>
  <si>
    <t>070101030601</t>
  </si>
  <si>
    <t>070101030602</t>
  </si>
  <si>
    <t>070101030603</t>
  </si>
  <si>
    <t>070101030604</t>
  </si>
  <si>
    <t>070101030605</t>
  </si>
  <si>
    <t>070101030701</t>
  </si>
  <si>
    <t>070101030702</t>
  </si>
  <si>
    <t>070101030703</t>
  </si>
  <si>
    <t>070101030704</t>
  </si>
  <si>
    <t>070101030705</t>
  </si>
  <si>
    <t>070101030801</t>
  </si>
  <si>
    <t>070101030802</t>
  </si>
  <si>
    <t>070101030803</t>
  </si>
  <si>
    <t>070101030804</t>
  </si>
  <si>
    <t>070101030805</t>
  </si>
  <si>
    <t>070101030806</t>
  </si>
  <si>
    <t>070101030807</t>
  </si>
  <si>
    <t>070101030808</t>
  </si>
  <si>
    <t>070101030901</t>
  </si>
  <si>
    <t>070101030902</t>
  </si>
  <si>
    <t>070101030903</t>
  </si>
  <si>
    <t>070101030904</t>
  </si>
  <si>
    <t>d_07010104</t>
  </si>
  <si>
    <t>070101040101</t>
  </si>
  <si>
    <t>070101040102</t>
  </si>
  <si>
    <t>070101040103</t>
  </si>
  <si>
    <t>070101040104</t>
  </si>
  <si>
    <t>070101040105</t>
  </si>
  <si>
    <t>070101040106</t>
  </si>
  <si>
    <t>070101040107</t>
  </si>
  <si>
    <t>070101040108</t>
  </si>
  <si>
    <t>070101040201</t>
  </si>
  <si>
    <t>070101040202</t>
  </si>
  <si>
    <t>070101040203</t>
  </si>
  <si>
    <t>070101040204</t>
  </si>
  <si>
    <t>070101040205</t>
  </si>
  <si>
    <t>070101040301</t>
  </si>
  <si>
    <t>070101040302</t>
  </si>
  <si>
    <t>070101040303</t>
  </si>
  <si>
    <t>070101040304</t>
  </si>
  <si>
    <t>070101040401</t>
  </si>
  <si>
    <t>070101040402</t>
  </si>
  <si>
    <t>070101040403</t>
  </si>
  <si>
    <t>070101040404</t>
  </si>
  <si>
    <t>070101040405</t>
  </si>
  <si>
    <t>070101040406</t>
  </si>
  <si>
    <t>070101040501</t>
  </si>
  <si>
    <t>070101040502</t>
  </si>
  <si>
    <t>070101040503</t>
  </si>
  <si>
    <t>070101040504</t>
  </si>
  <si>
    <t>070101040505</t>
  </si>
  <si>
    <t>070101040506</t>
  </si>
  <si>
    <t>070101040601</t>
  </si>
  <si>
    <t>070101040602</t>
  </si>
  <si>
    <t>070101040603</t>
  </si>
  <si>
    <t>070101040604</t>
  </si>
  <si>
    <t>070101040605</t>
  </si>
  <si>
    <t>070101040606</t>
  </si>
  <si>
    <t>070101040701</t>
  </si>
  <si>
    <t>070101040702</t>
  </si>
  <si>
    <t>070101040703</t>
  </si>
  <si>
    <t>070101040704</t>
  </si>
  <si>
    <t>070101040801</t>
  </si>
  <si>
    <t>070101040802</t>
  </si>
  <si>
    <t>070101040803</t>
  </si>
  <si>
    <t>070101040804</t>
  </si>
  <si>
    <t>070101040805</t>
  </si>
  <si>
    <t>070101040901</t>
  </si>
  <si>
    <t>070101040902</t>
  </si>
  <si>
    <t>070101040903</t>
  </si>
  <si>
    <t>070101040904</t>
  </si>
  <si>
    <t>070101040905</t>
  </si>
  <si>
    <t>070101040906</t>
  </si>
  <si>
    <t>d_07010105</t>
  </si>
  <si>
    <t>070101050101</t>
  </si>
  <si>
    <t>070101050102</t>
  </si>
  <si>
    <t>070101050103</t>
  </si>
  <si>
    <t>070101050104</t>
  </si>
  <si>
    <t>070101050201</t>
  </si>
  <si>
    <t>070101050202</t>
  </si>
  <si>
    <t>070101050203</t>
  </si>
  <si>
    <t>070101050204</t>
  </si>
  <si>
    <t>070101050301</t>
  </si>
  <si>
    <t>070101050302</t>
  </si>
  <si>
    <t>070101050303</t>
  </si>
  <si>
    <t>070101050304</t>
  </si>
  <si>
    <t>070101050401</t>
  </si>
  <si>
    <t>070101050402</t>
  </si>
  <si>
    <t>070101050403</t>
  </si>
  <si>
    <t>070101050404</t>
  </si>
  <si>
    <t>070101050405</t>
  </si>
  <si>
    <t>070101050406</t>
  </si>
  <si>
    <t>070101050501</t>
  </si>
  <si>
    <t>070101050502</t>
  </si>
  <si>
    <t>070101050503</t>
  </si>
  <si>
    <t>070101050504</t>
  </si>
  <si>
    <t>070101050601</t>
  </si>
  <si>
    <t>070101050602</t>
  </si>
  <si>
    <t>070101050603</t>
  </si>
  <si>
    <t>070101050604</t>
  </si>
  <si>
    <t>d_07010106</t>
  </si>
  <si>
    <t>070101060101</t>
  </si>
  <si>
    <t>070101060102</t>
  </si>
  <si>
    <t>070101060201</t>
  </si>
  <si>
    <t>070101060202</t>
  </si>
  <si>
    <t>070101060203</t>
  </si>
  <si>
    <t>070101060204</t>
  </si>
  <si>
    <t>070101060205</t>
  </si>
  <si>
    <t>070101060206</t>
  </si>
  <si>
    <t>070101060207</t>
  </si>
  <si>
    <t>070101060208</t>
  </si>
  <si>
    <t>070101060209</t>
  </si>
  <si>
    <t>070101060210</t>
  </si>
  <si>
    <t>070101060301</t>
  </si>
  <si>
    <t>070101060302</t>
  </si>
  <si>
    <t>070101060401</t>
  </si>
  <si>
    <t>070101060402</t>
  </si>
  <si>
    <t>070101060403</t>
  </si>
  <si>
    <t>070101060404</t>
  </si>
  <si>
    <t>070101060405</t>
  </si>
  <si>
    <t>070101060501</t>
  </si>
  <si>
    <t>070101060502</t>
  </si>
  <si>
    <t>070101060503</t>
  </si>
  <si>
    <t>070101060504</t>
  </si>
  <si>
    <t>070101060601</t>
  </si>
  <si>
    <t>070101060602</t>
  </si>
  <si>
    <t>070101060603</t>
  </si>
  <si>
    <t>070101060604</t>
  </si>
  <si>
    <t>070101060605</t>
  </si>
  <si>
    <t>070101060606</t>
  </si>
  <si>
    <t>070101060701</t>
  </si>
  <si>
    <t>070101060702</t>
  </si>
  <si>
    <t>070101060801</t>
  </si>
  <si>
    <t>070101060802</t>
  </si>
  <si>
    <t>070101060803</t>
  </si>
  <si>
    <t>070101060804</t>
  </si>
  <si>
    <t>070101060805</t>
  </si>
  <si>
    <t>070101060806</t>
  </si>
  <si>
    <t>070101060807</t>
  </si>
  <si>
    <t>070101060808</t>
  </si>
  <si>
    <t>070101060809</t>
  </si>
  <si>
    <t>070101060901</t>
  </si>
  <si>
    <t>070101060902</t>
  </si>
  <si>
    <t>070101060903</t>
  </si>
  <si>
    <t>070101061001</t>
  </si>
  <si>
    <t>070101061002</t>
  </si>
  <si>
    <t>070101061003</t>
  </si>
  <si>
    <t>070101061004</t>
  </si>
  <si>
    <t>070101061005</t>
  </si>
  <si>
    <t>070101061006</t>
  </si>
  <si>
    <t>070101061007</t>
  </si>
  <si>
    <t>070101061008</t>
  </si>
  <si>
    <t>070101061101</t>
  </si>
  <si>
    <t>070101061102</t>
  </si>
  <si>
    <t>070101061103</t>
  </si>
  <si>
    <t>070101061104</t>
  </si>
  <si>
    <t>070101061105</t>
  </si>
  <si>
    <t>070101061106</t>
  </si>
  <si>
    <t>070101061107</t>
  </si>
  <si>
    <t>070101061108</t>
  </si>
  <si>
    <t>d_07010107</t>
  </si>
  <si>
    <t>070101070101</t>
  </si>
  <si>
    <t>070101070102</t>
  </si>
  <si>
    <t>070101070103</t>
  </si>
  <si>
    <t>070101070104</t>
  </si>
  <si>
    <t>070101070105</t>
  </si>
  <si>
    <t>070101070201</t>
  </si>
  <si>
    <t>070101070202</t>
  </si>
  <si>
    <t>070101070203</t>
  </si>
  <si>
    <t>070101070301</t>
  </si>
  <si>
    <t>070101070302</t>
  </si>
  <si>
    <t>070101070303</t>
  </si>
  <si>
    <t>070101070304</t>
  </si>
  <si>
    <t>070101070401</t>
  </si>
  <si>
    <t>070101070402</t>
  </si>
  <si>
    <t>070101070403</t>
  </si>
  <si>
    <t>070101070404</t>
  </si>
  <si>
    <t>070101070501</t>
  </si>
  <si>
    <t>070101070502</t>
  </si>
  <si>
    <t>070101070503</t>
  </si>
  <si>
    <t>070101070504</t>
  </si>
  <si>
    <t>070101070505</t>
  </si>
  <si>
    <t>070101070601</t>
  </si>
  <si>
    <t>070101070602</t>
  </si>
  <si>
    <t>d_07010108</t>
  </si>
  <si>
    <t>070101080101</t>
  </si>
  <si>
    <t>070101080102</t>
  </si>
  <si>
    <t>070101080103</t>
  </si>
  <si>
    <t>070101080104</t>
  </si>
  <si>
    <t>070101080105</t>
  </si>
  <si>
    <t>070101080106</t>
  </si>
  <si>
    <t>070101080107</t>
  </si>
  <si>
    <t>070101080108</t>
  </si>
  <si>
    <t>070101080109</t>
  </si>
  <si>
    <t>070101080201</t>
  </si>
  <si>
    <t>070101080202</t>
  </si>
  <si>
    <t>070101080203</t>
  </si>
  <si>
    <t>070101080204</t>
  </si>
  <si>
    <t>070101080205</t>
  </si>
  <si>
    <t>070101080206</t>
  </si>
  <si>
    <t>070101080207</t>
  </si>
  <si>
    <t>070101080301</t>
  </si>
  <si>
    <t>070101080302</t>
  </si>
  <si>
    <t>070101080303</t>
  </si>
  <si>
    <t>070101080401</t>
  </si>
  <si>
    <t>070101080402</t>
  </si>
  <si>
    <t>070101080403</t>
  </si>
  <si>
    <t>070101080501</t>
  </si>
  <si>
    <t>070101080502</t>
  </si>
  <si>
    <t>070101080601</t>
  </si>
  <si>
    <t>070101080602</t>
  </si>
  <si>
    <t>070101080603</t>
  </si>
  <si>
    <t>070101080701</t>
  </si>
  <si>
    <t>070101080702</t>
  </si>
  <si>
    <t>070101080703</t>
  </si>
  <si>
    <t>d_07010201</t>
  </si>
  <si>
    <t>070102010101</t>
  </si>
  <si>
    <t>070102010102</t>
  </si>
  <si>
    <t>070102010103</t>
  </si>
  <si>
    <t>070102010104</t>
  </si>
  <si>
    <t>070102010105</t>
  </si>
  <si>
    <t>070102010201</t>
  </si>
  <si>
    <t>070102010202</t>
  </si>
  <si>
    <t>070102010301</t>
  </si>
  <si>
    <t>070102010302</t>
  </si>
  <si>
    <t>070102010303</t>
  </si>
  <si>
    <t>070102010401</t>
  </si>
  <si>
    <t>070102010402</t>
  </si>
  <si>
    <t>070102010403</t>
  </si>
  <si>
    <t>070102010404</t>
  </si>
  <si>
    <t>070102010405</t>
  </si>
  <si>
    <t>070102010406</t>
  </si>
  <si>
    <t>070102010407</t>
  </si>
  <si>
    <t>070102010408</t>
  </si>
  <si>
    <t>070102010501</t>
  </si>
  <si>
    <t>070102010502</t>
  </si>
  <si>
    <t>070102010503</t>
  </si>
  <si>
    <t>070102010504</t>
  </si>
  <si>
    <t>070102010601</t>
  </si>
  <si>
    <t>070102010602</t>
  </si>
  <si>
    <t>070102010603</t>
  </si>
  <si>
    <t>070102010604</t>
  </si>
  <si>
    <t>070102010701</t>
  </si>
  <si>
    <t>070102010702</t>
  </si>
  <si>
    <t>070102010703</t>
  </si>
  <si>
    <t>070102010704</t>
  </si>
  <si>
    <t>070102010705</t>
  </si>
  <si>
    <t>d_07010202</t>
  </si>
  <si>
    <t>070102020101</t>
  </si>
  <si>
    <t>070102020102</t>
  </si>
  <si>
    <t>070102020103</t>
  </si>
  <si>
    <t>070102020104</t>
  </si>
  <si>
    <t>070102020105</t>
  </si>
  <si>
    <t>070102020201</t>
  </si>
  <si>
    <t>070102020202</t>
  </si>
  <si>
    <t>070102020203</t>
  </si>
  <si>
    <t>070102020204</t>
  </si>
  <si>
    <t>070102020205</t>
  </si>
  <si>
    <t>070102020301</t>
  </si>
  <si>
    <t>070102020302</t>
  </si>
  <si>
    <t>070102020303</t>
  </si>
  <si>
    <t>070102020304</t>
  </si>
  <si>
    <t>070102020401</t>
  </si>
  <si>
    <t>070102020402</t>
  </si>
  <si>
    <t>070102020403</t>
  </si>
  <si>
    <t>070102020404</t>
  </si>
  <si>
    <t>070102020501</t>
  </si>
  <si>
    <t>070102020502</t>
  </si>
  <si>
    <t>070102020503</t>
  </si>
  <si>
    <t>070102020504</t>
  </si>
  <si>
    <t>070102020505</t>
  </si>
  <si>
    <t>070102020506</t>
  </si>
  <si>
    <t>070102020507</t>
  </si>
  <si>
    <t>070102020601</t>
  </si>
  <si>
    <t>070102020602</t>
  </si>
  <si>
    <t>070102020603</t>
  </si>
  <si>
    <t>070102020604</t>
  </si>
  <si>
    <t>070102020605</t>
  </si>
  <si>
    <t>070102020606</t>
  </si>
  <si>
    <t>070102020607</t>
  </si>
  <si>
    <t>d_07010203</t>
  </si>
  <si>
    <t>070102030101</t>
  </si>
  <si>
    <t>070102030102</t>
  </si>
  <si>
    <t>070102030103</t>
  </si>
  <si>
    <t>070102030201</t>
  </si>
  <si>
    <t>070102030202</t>
  </si>
  <si>
    <t>070102030203</t>
  </si>
  <si>
    <t>070102030204</t>
  </si>
  <si>
    <t>070102030205</t>
  </si>
  <si>
    <t>070102030301</t>
  </si>
  <si>
    <t>070102030302</t>
  </si>
  <si>
    <t>070102030303</t>
  </si>
  <si>
    <t>070102030304</t>
  </si>
  <si>
    <t>070102030401</t>
  </si>
  <si>
    <t>070102030402</t>
  </si>
  <si>
    <t>070102030403</t>
  </si>
  <si>
    <t>070102030404</t>
  </si>
  <si>
    <t>070102030405</t>
  </si>
  <si>
    <t>070102030406</t>
  </si>
  <si>
    <t>070102030501</t>
  </si>
  <si>
    <t>070102030502</t>
  </si>
  <si>
    <t>070102030503</t>
  </si>
  <si>
    <t>070102030504</t>
  </si>
  <si>
    <t>070102030505</t>
  </si>
  <si>
    <t>070102030506</t>
  </si>
  <si>
    <t>070102030507</t>
  </si>
  <si>
    <t>070102030601</t>
  </si>
  <si>
    <t>070102030602</t>
  </si>
  <si>
    <t>070102030603</t>
  </si>
  <si>
    <t>070102030604</t>
  </si>
  <si>
    <t>070102030605</t>
  </si>
  <si>
    <t>d_07010204</t>
  </si>
  <si>
    <t>070102040101</t>
  </si>
  <si>
    <t>070102040102</t>
  </si>
  <si>
    <t>070102040103</t>
  </si>
  <si>
    <t>070102040104</t>
  </si>
  <si>
    <t>070102040105</t>
  </si>
  <si>
    <t>070102040106</t>
  </si>
  <si>
    <t>070102040107</t>
  </si>
  <si>
    <t>070102040108</t>
  </si>
  <si>
    <t>070102040201</t>
  </si>
  <si>
    <t>070102040202</t>
  </si>
  <si>
    <t>070102040203</t>
  </si>
  <si>
    <t>070102040204</t>
  </si>
  <si>
    <t>070102040205</t>
  </si>
  <si>
    <t>070102040206</t>
  </si>
  <si>
    <t>070102040207</t>
  </si>
  <si>
    <t>070102040208</t>
  </si>
  <si>
    <t>070102040209</t>
  </si>
  <si>
    <t>070102040210</t>
  </si>
  <si>
    <t>070102040301</t>
  </si>
  <si>
    <t>070102040302</t>
  </si>
  <si>
    <t>070102040303</t>
  </si>
  <si>
    <t>070102040304</t>
  </si>
  <si>
    <t>070102040305</t>
  </si>
  <si>
    <t>070102040306</t>
  </si>
  <si>
    <t>070102040401</t>
  </si>
  <si>
    <t>070102040402</t>
  </si>
  <si>
    <t>070102040403</t>
  </si>
  <si>
    <t>070102040404</t>
  </si>
  <si>
    <t>070102040501</t>
  </si>
  <si>
    <t>070102040502</t>
  </si>
  <si>
    <t>070102040503</t>
  </si>
  <si>
    <t>070102040601</t>
  </si>
  <si>
    <t>070102040602</t>
  </si>
  <si>
    <t>070102040603</t>
  </si>
  <si>
    <t>070102040604</t>
  </si>
  <si>
    <t>070102040605</t>
  </si>
  <si>
    <t>070102040606</t>
  </si>
  <si>
    <t>070102040607</t>
  </si>
  <si>
    <t>070102040608</t>
  </si>
  <si>
    <t>070102040609</t>
  </si>
  <si>
    <t>070102040701</t>
  </si>
  <si>
    <t>070102040702</t>
  </si>
  <si>
    <t>070102040703</t>
  </si>
  <si>
    <t>d_07010205</t>
  </si>
  <si>
    <t>070102050101</t>
  </si>
  <si>
    <t>070102050102</t>
  </si>
  <si>
    <t>070102050103</t>
  </si>
  <si>
    <t>070102050104</t>
  </si>
  <si>
    <t>070102050105</t>
  </si>
  <si>
    <t>070102050106</t>
  </si>
  <si>
    <t>070102050201</t>
  </si>
  <si>
    <t>070102050202</t>
  </si>
  <si>
    <t>070102050203</t>
  </si>
  <si>
    <t>070102050204</t>
  </si>
  <si>
    <t>070102050205</t>
  </si>
  <si>
    <t>070102050206</t>
  </si>
  <si>
    <t>070102050207</t>
  </si>
  <si>
    <t>070102050208</t>
  </si>
  <si>
    <t>070102050209</t>
  </si>
  <si>
    <t>070102050301</t>
  </si>
  <si>
    <t>070102050302</t>
  </si>
  <si>
    <t>070102050303</t>
  </si>
  <si>
    <t>070102050304</t>
  </si>
  <si>
    <t>070102050305</t>
  </si>
  <si>
    <t>070102050306</t>
  </si>
  <si>
    <t>070102050307</t>
  </si>
  <si>
    <t>070102050401</t>
  </si>
  <si>
    <t>070102050402</t>
  </si>
  <si>
    <t>070102050403</t>
  </si>
  <si>
    <t>070102050404</t>
  </si>
  <si>
    <t>070102050405</t>
  </si>
  <si>
    <t>070102050501</t>
  </si>
  <si>
    <t>070102050502</t>
  </si>
  <si>
    <t>070102050503</t>
  </si>
  <si>
    <t>070102050601</t>
  </si>
  <si>
    <t>070102050602</t>
  </si>
  <si>
    <t>070102050603</t>
  </si>
  <si>
    <t>070102050604</t>
  </si>
  <si>
    <t>070102050605</t>
  </si>
  <si>
    <t>070102050701</t>
  </si>
  <si>
    <t>070102050702</t>
  </si>
  <si>
    <t>070102050703</t>
  </si>
  <si>
    <t>070102050704</t>
  </si>
  <si>
    <t>070102050705</t>
  </si>
  <si>
    <t>d_07010206</t>
  </si>
  <si>
    <t>070102060101</t>
  </si>
  <si>
    <t>070102060102</t>
  </si>
  <si>
    <t>070102060103</t>
  </si>
  <si>
    <t>070102060104</t>
  </si>
  <si>
    <t>070102060201</t>
  </si>
  <si>
    <t>070102060202</t>
  </si>
  <si>
    <t>070102060203</t>
  </si>
  <si>
    <t>070102060301</t>
  </si>
  <si>
    <t>070102060302</t>
  </si>
  <si>
    <t>070102060303</t>
  </si>
  <si>
    <t>070102060304</t>
  </si>
  <si>
    <t>070102060305</t>
  </si>
  <si>
    <t>070102060306</t>
  </si>
  <si>
    <t>070102060401</t>
  </si>
  <si>
    <t>070102060402</t>
  </si>
  <si>
    <t>070102060501</t>
  </si>
  <si>
    <t>070102060502</t>
  </si>
  <si>
    <t>070102060601</t>
  </si>
  <si>
    <t>070102060602</t>
  </si>
  <si>
    <t>070102060603</t>
  </si>
  <si>
    <t>070102060604</t>
  </si>
  <si>
    <t>070102060605</t>
  </si>
  <si>
    <t>070102060701</t>
  </si>
  <si>
    <t>070102060702</t>
  </si>
  <si>
    <t>070102060703</t>
  </si>
  <si>
    <t>070102060801</t>
  </si>
  <si>
    <t>070102060802</t>
  </si>
  <si>
    <t>070102060803</t>
  </si>
  <si>
    <t>070102060804</t>
  </si>
  <si>
    <t>070102060805</t>
  </si>
  <si>
    <t>070102060901</t>
  </si>
  <si>
    <t>070102060902</t>
  </si>
  <si>
    <t>070102060903</t>
  </si>
  <si>
    <t>d_07010207</t>
  </si>
  <si>
    <t>070102070101</t>
  </si>
  <si>
    <t>070102070102</t>
  </si>
  <si>
    <t>070102070103</t>
  </si>
  <si>
    <t>070102070104</t>
  </si>
  <si>
    <t>070102070105</t>
  </si>
  <si>
    <t>070102070106</t>
  </si>
  <si>
    <t>070102070107</t>
  </si>
  <si>
    <t>070102070201</t>
  </si>
  <si>
    <t>070102070202</t>
  </si>
  <si>
    <t>070102070203</t>
  </si>
  <si>
    <t>070102070204</t>
  </si>
  <si>
    <t>070102070205</t>
  </si>
  <si>
    <t>070102070206</t>
  </si>
  <si>
    <t>070102070207</t>
  </si>
  <si>
    <t>070102070208</t>
  </si>
  <si>
    <t>070102070209</t>
  </si>
  <si>
    <t>070102070301</t>
  </si>
  <si>
    <t>070102070302</t>
  </si>
  <si>
    <t>070102070303</t>
  </si>
  <si>
    <t>070102070304</t>
  </si>
  <si>
    <t>070102070305</t>
  </si>
  <si>
    <t>070102070401</t>
  </si>
  <si>
    <t>070102070402</t>
  </si>
  <si>
    <t>070102070403</t>
  </si>
  <si>
    <t>070102070501</t>
  </si>
  <si>
    <t>070102070502</t>
  </si>
  <si>
    <t>070102070503</t>
  </si>
  <si>
    <t>070102070504</t>
  </si>
  <si>
    <t>070102070505</t>
  </si>
  <si>
    <t>070102070506</t>
  </si>
  <si>
    <t>070102070601</t>
  </si>
  <si>
    <t>070102070602</t>
  </si>
  <si>
    <t>070102070603</t>
  </si>
  <si>
    <t>070102070701</t>
  </si>
  <si>
    <t>070102070702</t>
  </si>
  <si>
    <t>070102070703</t>
  </si>
  <si>
    <t>070102070704</t>
  </si>
  <si>
    <t>070102070705</t>
  </si>
  <si>
    <t>070102070706</t>
  </si>
  <si>
    <t>070102070707</t>
  </si>
  <si>
    <t>d_07020001</t>
  </si>
  <si>
    <t>070200010101</t>
  </si>
  <si>
    <t>070200010102</t>
  </si>
  <si>
    <t>070200010103</t>
  </si>
  <si>
    <t>070200010104</t>
  </si>
  <si>
    <t>070200010105</t>
  </si>
  <si>
    <t>070200010106</t>
  </si>
  <si>
    <t>070200010107</t>
  </si>
  <si>
    <t>070200010201</t>
  </si>
  <si>
    <t>070200010202</t>
  </si>
  <si>
    <t>070200010203</t>
  </si>
  <si>
    <t>070200010204</t>
  </si>
  <si>
    <t>070200010205</t>
  </si>
  <si>
    <t>070200010206</t>
  </si>
  <si>
    <t>070200010301</t>
  </si>
  <si>
    <t>070200010302</t>
  </si>
  <si>
    <t>070200010303</t>
  </si>
  <si>
    <t>070200010304</t>
  </si>
  <si>
    <t>070200010305</t>
  </si>
  <si>
    <t>070200010401</t>
  </si>
  <si>
    <t>070200010402</t>
  </si>
  <si>
    <t>070200010403</t>
  </si>
  <si>
    <t>070200010404</t>
  </si>
  <si>
    <t>070200010405</t>
  </si>
  <si>
    <t>070200010406</t>
  </si>
  <si>
    <t>070200010407</t>
  </si>
  <si>
    <t>070200010408</t>
  </si>
  <si>
    <t>070200010501</t>
  </si>
  <si>
    <t>070200010502</t>
  </si>
  <si>
    <t>070200010503</t>
  </si>
  <si>
    <t>070200010504</t>
  </si>
  <si>
    <t>070200010601</t>
  </si>
  <si>
    <t>070200010602</t>
  </si>
  <si>
    <t>070200010603</t>
  </si>
  <si>
    <t>070200010604</t>
  </si>
  <si>
    <t>070200010701</t>
  </si>
  <si>
    <t>070200010702</t>
  </si>
  <si>
    <t>070200010703</t>
  </si>
  <si>
    <t>070200010704</t>
  </si>
  <si>
    <t>070200010705</t>
  </si>
  <si>
    <t>070200010706</t>
  </si>
  <si>
    <t>070200010801</t>
  </si>
  <si>
    <t>070200010802</t>
  </si>
  <si>
    <t>070200010803</t>
  </si>
  <si>
    <t>070200010804</t>
  </si>
  <si>
    <t>070200010901</t>
  </si>
  <si>
    <t>070200010902</t>
  </si>
  <si>
    <t>070200010903</t>
  </si>
  <si>
    <t>070200010904</t>
  </si>
  <si>
    <t>070200010905</t>
  </si>
  <si>
    <t>070200010906</t>
  </si>
  <si>
    <t>070200010907</t>
  </si>
  <si>
    <t>070200011001</t>
  </si>
  <si>
    <t>070200011002</t>
  </si>
  <si>
    <t>070200011003</t>
  </si>
  <si>
    <t>070200011004</t>
  </si>
  <si>
    <t>070200011005</t>
  </si>
  <si>
    <t>070200011006</t>
  </si>
  <si>
    <t>070200011007</t>
  </si>
  <si>
    <t>070200011008</t>
  </si>
  <si>
    <t>070200011009</t>
  </si>
  <si>
    <t>070200011101</t>
  </si>
  <si>
    <t>070200011102</t>
  </si>
  <si>
    <t>070200011103</t>
  </si>
  <si>
    <t>070200011104</t>
  </si>
  <si>
    <t>070200011105</t>
  </si>
  <si>
    <t>070200011201</t>
  </si>
  <si>
    <t>070200011202</t>
  </si>
  <si>
    <t>070200011203</t>
  </si>
  <si>
    <t>d_07020002</t>
  </si>
  <si>
    <t>070200020101</t>
  </si>
  <si>
    <t>070200020102</t>
  </si>
  <si>
    <t>070200020103</t>
  </si>
  <si>
    <t>070200020104</t>
  </si>
  <si>
    <t>070200020201</t>
  </si>
  <si>
    <t>070200020202</t>
  </si>
  <si>
    <t>070200020203</t>
  </si>
  <si>
    <t>070200020204</t>
  </si>
  <si>
    <t>070200020301</t>
  </si>
  <si>
    <t>070200020302</t>
  </si>
  <si>
    <t>070200020303</t>
  </si>
  <si>
    <t>070200020304</t>
  </si>
  <si>
    <t>070200020401</t>
  </si>
  <si>
    <t>070200020402</t>
  </si>
  <si>
    <t>070200020403</t>
  </si>
  <si>
    <t>070200020404</t>
  </si>
  <si>
    <t>070200020501</t>
  </si>
  <si>
    <t>070200020502</t>
  </si>
  <si>
    <t>070200020503</t>
  </si>
  <si>
    <t>070200020504</t>
  </si>
  <si>
    <t>070200020601</t>
  </si>
  <si>
    <t>070200020602</t>
  </si>
  <si>
    <t>070200020603</t>
  </si>
  <si>
    <t>070200020604</t>
  </si>
  <si>
    <t>d_07020003</t>
  </si>
  <si>
    <t>070200030101</t>
  </si>
  <si>
    <t>070200030102</t>
  </si>
  <si>
    <t>070200030103</t>
  </si>
  <si>
    <t>070200030104</t>
  </si>
  <si>
    <t>070200030105</t>
  </si>
  <si>
    <t>070200030106</t>
  </si>
  <si>
    <t>070200030201</t>
  </si>
  <si>
    <t>070200030202</t>
  </si>
  <si>
    <t>070200030203</t>
  </si>
  <si>
    <t>070200030204</t>
  </si>
  <si>
    <t>070200030205</t>
  </si>
  <si>
    <t>070200030301</t>
  </si>
  <si>
    <t>070200030302</t>
  </si>
  <si>
    <t>070200030303</t>
  </si>
  <si>
    <t>070200030304</t>
  </si>
  <si>
    <t>070200030305</t>
  </si>
  <si>
    <t>070200030306</t>
  </si>
  <si>
    <t>070200030307</t>
  </si>
  <si>
    <t>070200030401</t>
  </si>
  <si>
    <t>070200030402</t>
  </si>
  <si>
    <t>070200030403</t>
  </si>
  <si>
    <t>070200030404</t>
  </si>
  <si>
    <t>070200030501</t>
  </si>
  <si>
    <t>070200030502</t>
  </si>
  <si>
    <t>070200030503</t>
  </si>
  <si>
    <t>070200030601</t>
  </si>
  <si>
    <t>070200030602</t>
  </si>
  <si>
    <t>070200030603</t>
  </si>
  <si>
    <t>070200030701</t>
  </si>
  <si>
    <t>070200030702</t>
  </si>
  <si>
    <t>070200030703</t>
  </si>
  <si>
    <t>070200030704</t>
  </si>
  <si>
    <t>070200030705</t>
  </si>
  <si>
    <t>d_07020004</t>
  </si>
  <si>
    <t>070200040101</t>
  </si>
  <si>
    <t>070200040102</t>
  </si>
  <si>
    <t>070200040201</t>
  </si>
  <si>
    <t>070200040202</t>
  </si>
  <si>
    <t>070200040203</t>
  </si>
  <si>
    <t>070200040204</t>
  </si>
  <si>
    <t>070200040205</t>
  </si>
  <si>
    <t>070200040206</t>
  </si>
  <si>
    <t>070200040207</t>
  </si>
  <si>
    <t>070200040301</t>
  </si>
  <si>
    <t>070200040302</t>
  </si>
  <si>
    <t>070200040303</t>
  </si>
  <si>
    <t>070200040304</t>
  </si>
  <si>
    <t>070200040305</t>
  </si>
  <si>
    <t>070200040306</t>
  </si>
  <si>
    <t>070200040307</t>
  </si>
  <si>
    <t>070200040401</t>
  </si>
  <si>
    <t>070200040402</t>
  </si>
  <si>
    <t>070200040403</t>
  </si>
  <si>
    <t>070200040404</t>
  </si>
  <si>
    <t>070200040501</t>
  </si>
  <si>
    <t>070200040502</t>
  </si>
  <si>
    <t>070200040503</t>
  </si>
  <si>
    <t>070200040504</t>
  </si>
  <si>
    <t>070200040505</t>
  </si>
  <si>
    <t>070200040601</t>
  </si>
  <si>
    <t>070200040602</t>
  </si>
  <si>
    <t>070200040603</t>
  </si>
  <si>
    <t>070200040604</t>
  </si>
  <si>
    <t>070200040605</t>
  </si>
  <si>
    <t>070200040701</t>
  </si>
  <si>
    <t>070200040702</t>
  </si>
  <si>
    <t>070200040703</t>
  </si>
  <si>
    <t>070200040704</t>
  </si>
  <si>
    <t>070200040705</t>
  </si>
  <si>
    <t>070200040801</t>
  </si>
  <si>
    <t>070200040802</t>
  </si>
  <si>
    <t>070200040803</t>
  </si>
  <si>
    <t>070200040804</t>
  </si>
  <si>
    <t>070200040805</t>
  </si>
  <si>
    <t>070200040901</t>
  </si>
  <si>
    <t>070200040902</t>
  </si>
  <si>
    <t>070200040903</t>
  </si>
  <si>
    <t>070200040904</t>
  </si>
  <si>
    <t>070200040905</t>
  </si>
  <si>
    <t>070200041001</t>
  </si>
  <si>
    <t>070200041002</t>
  </si>
  <si>
    <t>070200041003</t>
  </si>
  <si>
    <t>070200041004</t>
  </si>
  <si>
    <t>070200041005</t>
  </si>
  <si>
    <t>070200041006</t>
  </si>
  <si>
    <t>070200041007</t>
  </si>
  <si>
    <t>070200041101</t>
  </si>
  <si>
    <t>070200041102</t>
  </si>
  <si>
    <t>070200041103</t>
  </si>
  <si>
    <t>070200041104</t>
  </si>
  <si>
    <t>070200041105</t>
  </si>
  <si>
    <t>070200041106</t>
  </si>
  <si>
    <t>070200041201</t>
  </si>
  <si>
    <t>070200041202</t>
  </si>
  <si>
    <t>070200041203</t>
  </si>
  <si>
    <t>070200041204</t>
  </si>
  <si>
    <t>070200041205</t>
  </si>
  <si>
    <t>070200041206</t>
  </si>
  <si>
    <t>070200041207</t>
  </si>
  <si>
    <t>d_07020005</t>
  </si>
  <si>
    <t>070200050101</t>
  </si>
  <si>
    <t>070200050102</t>
  </si>
  <si>
    <t>070200050103</t>
  </si>
  <si>
    <t>070200050104</t>
  </si>
  <si>
    <t>070200050105</t>
  </si>
  <si>
    <t>070200050106</t>
  </si>
  <si>
    <t>070200050107</t>
  </si>
  <si>
    <t>070200050108</t>
  </si>
  <si>
    <t>070200050109</t>
  </si>
  <si>
    <t>070200050110</t>
  </si>
  <si>
    <t>070200050201</t>
  </si>
  <si>
    <t>070200050202</t>
  </si>
  <si>
    <t>070200050203</t>
  </si>
  <si>
    <t>070200050301</t>
  </si>
  <si>
    <t>070200050302</t>
  </si>
  <si>
    <t>070200050303</t>
  </si>
  <si>
    <t>070200050304</t>
  </si>
  <si>
    <t>070200050401</t>
  </si>
  <si>
    <t>070200050402</t>
  </si>
  <si>
    <t>070200050403</t>
  </si>
  <si>
    <t>070200050501</t>
  </si>
  <si>
    <t>070200050502</t>
  </si>
  <si>
    <t>070200050503</t>
  </si>
  <si>
    <t>070200050601</t>
  </si>
  <si>
    <t>070200050602</t>
  </si>
  <si>
    <t>070200050603</t>
  </si>
  <si>
    <t>070200050604</t>
  </si>
  <si>
    <t>070200050605</t>
  </si>
  <si>
    <t>070200050606</t>
  </si>
  <si>
    <t>070200050701</t>
  </si>
  <si>
    <t>070200050702</t>
  </si>
  <si>
    <t>070200050703</t>
  </si>
  <si>
    <t>070200050704</t>
  </si>
  <si>
    <t>070200050705</t>
  </si>
  <si>
    <t>070200050801</t>
  </si>
  <si>
    <t>070200050802</t>
  </si>
  <si>
    <t>070200050803</t>
  </si>
  <si>
    <t>070200050804</t>
  </si>
  <si>
    <t>070200050805</t>
  </si>
  <si>
    <t>070200050806</t>
  </si>
  <si>
    <t>070200050807</t>
  </si>
  <si>
    <t>070200050901</t>
  </si>
  <si>
    <t>070200050902</t>
  </si>
  <si>
    <t>070200050903</t>
  </si>
  <si>
    <t>070200050904</t>
  </si>
  <si>
    <t>070200051001</t>
  </si>
  <si>
    <t>070200051002</t>
  </si>
  <si>
    <t>070200051003</t>
  </si>
  <si>
    <t>070200051101</t>
  </si>
  <si>
    <t>070200051102</t>
  </si>
  <si>
    <t>070200051103</t>
  </si>
  <si>
    <t>070200051104</t>
  </si>
  <si>
    <t>070200051105</t>
  </si>
  <si>
    <t>d_07020006</t>
  </si>
  <si>
    <t>070200060101</t>
  </si>
  <si>
    <t>070200060102</t>
  </si>
  <si>
    <t>070200060103</t>
  </si>
  <si>
    <t>070200060201</t>
  </si>
  <si>
    <t>070200060202</t>
  </si>
  <si>
    <t>070200060203</t>
  </si>
  <si>
    <t>070200060204</t>
  </si>
  <si>
    <t>070200060301</t>
  </si>
  <si>
    <t>070200060302</t>
  </si>
  <si>
    <t>070200060303</t>
  </si>
  <si>
    <t>070200060401</t>
  </si>
  <si>
    <t>070200060402</t>
  </si>
  <si>
    <t>070200060403</t>
  </si>
  <si>
    <t>070200060404</t>
  </si>
  <si>
    <t>070200060501</t>
  </si>
  <si>
    <t>070200060502</t>
  </si>
  <si>
    <t>070200060503</t>
  </si>
  <si>
    <t>070200060601</t>
  </si>
  <si>
    <t>070200060602</t>
  </si>
  <si>
    <t>070200060603</t>
  </si>
  <si>
    <t>070200060701</t>
  </si>
  <si>
    <t>070200060702</t>
  </si>
  <si>
    <t>070200060703</t>
  </si>
  <si>
    <t>070200060704</t>
  </si>
  <si>
    <t>d_07020007</t>
  </si>
  <si>
    <t>070200070101</t>
  </si>
  <si>
    <t>070200070102</t>
  </si>
  <si>
    <t>070200070103</t>
  </si>
  <si>
    <t>070200070201</t>
  </si>
  <si>
    <t>070200070202</t>
  </si>
  <si>
    <t>070200070203</t>
  </si>
  <si>
    <t>070200070301</t>
  </si>
  <si>
    <t>070200070302</t>
  </si>
  <si>
    <t>070200070303</t>
  </si>
  <si>
    <t>070200070401</t>
  </si>
  <si>
    <t>070200070402</t>
  </si>
  <si>
    <t>070200070403</t>
  </si>
  <si>
    <t>070200070404</t>
  </si>
  <si>
    <t>070200070405</t>
  </si>
  <si>
    <t>070200070406</t>
  </si>
  <si>
    <t>070200070407</t>
  </si>
  <si>
    <t>070200070501</t>
  </si>
  <si>
    <t>070200070502</t>
  </si>
  <si>
    <t>070200070503</t>
  </si>
  <si>
    <t>070200070504</t>
  </si>
  <si>
    <t>070200070601</t>
  </si>
  <si>
    <t>070200070602</t>
  </si>
  <si>
    <t>070200070603</t>
  </si>
  <si>
    <t>070200070604</t>
  </si>
  <si>
    <t>070200070701</t>
  </si>
  <si>
    <t>070200070702</t>
  </si>
  <si>
    <t>070200070703</t>
  </si>
  <si>
    <t>070200070704</t>
  </si>
  <si>
    <t>070200070801</t>
  </si>
  <si>
    <t>070200070802</t>
  </si>
  <si>
    <t>070200070803</t>
  </si>
  <si>
    <t>070200070901</t>
  </si>
  <si>
    <t>070200070902</t>
  </si>
  <si>
    <t>070200070903</t>
  </si>
  <si>
    <t>070200071001</t>
  </si>
  <si>
    <t>070200071002</t>
  </si>
  <si>
    <t>070200071003</t>
  </si>
  <si>
    <t>070200071101</t>
  </si>
  <si>
    <t>070200071102</t>
  </si>
  <si>
    <t>070200071103</t>
  </si>
  <si>
    <t>070200071104</t>
  </si>
  <si>
    <t>070200071105</t>
  </si>
  <si>
    <t>070200071106</t>
  </si>
  <si>
    <t>070200071107</t>
  </si>
  <si>
    <t>d_07020008</t>
  </si>
  <si>
    <t>070200080101</t>
  </si>
  <si>
    <t>070200080102</t>
  </si>
  <si>
    <t>070200080201</t>
  </si>
  <si>
    <t>070200080202</t>
  </si>
  <si>
    <t>070200080203</t>
  </si>
  <si>
    <t>070200080204</t>
  </si>
  <si>
    <t>070200080301</t>
  </si>
  <si>
    <t>070200080302</t>
  </si>
  <si>
    <t>070200080303</t>
  </si>
  <si>
    <t>070200080401</t>
  </si>
  <si>
    <t>070200080402</t>
  </si>
  <si>
    <t>070200080403</t>
  </si>
  <si>
    <t>070200080404</t>
  </si>
  <si>
    <t>070200080405</t>
  </si>
  <si>
    <t>070200080406</t>
  </si>
  <si>
    <t>070200080501</t>
  </si>
  <si>
    <t>070200080502</t>
  </si>
  <si>
    <t>070200080503</t>
  </si>
  <si>
    <t>070200080504</t>
  </si>
  <si>
    <t>070200080505</t>
  </si>
  <si>
    <t>070200080506</t>
  </si>
  <si>
    <t>070200080601</t>
  </si>
  <si>
    <t>070200080602</t>
  </si>
  <si>
    <t>070200080603</t>
  </si>
  <si>
    <t>070200080604</t>
  </si>
  <si>
    <t>070200080605</t>
  </si>
  <si>
    <t>070200080701</t>
  </si>
  <si>
    <t>070200080702</t>
  </si>
  <si>
    <t>070200080703</t>
  </si>
  <si>
    <t>070200080704</t>
  </si>
  <si>
    <t>070200080705</t>
  </si>
  <si>
    <t>070200080706</t>
  </si>
  <si>
    <t>070200080707</t>
  </si>
  <si>
    <t>070200080801</t>
  </si>
  <si>
    <t>070200080802</t>
  </si>
  <si>
    <t>070200080803</t>
  </si>
  <si>
    <t>d_07020009</t>
  </si>
  <si>
    <t>070200090101</t>
  </si>
  <si>
    <t>070200090102</t>
  </si>
  <si>
    <t>070200090103</t>
  </si>
  <si>
    <t>070200090104</t>
  </si>
  <si>
    <t>070200090201</t>
  </si>
  <si>
    <t>070200090202</t>
  </si>
  <si>
    <t>070200090203</t>
  </si>
  <si>
    <t>070200090301</t>
  </si>
  <si>
    <t>070200090302</t>
  </si>
  <si>
    <t>070200090303</t>
  </si>
  <si>
    <t>070200090401</t>
  </si>
  <si>
    <t>070200090402</t>
  </si>
  <si>
    <t>070200090403</t>
  </si>
  <si>
    <t>070200090404</t>
  </si>
  <si>
    <t>070200090501</t>
  </si>
  <si>
    <t>070200090502</t>
  </si>
  <si>
    <t>070200090503</t>
  </si>
  <si>
    <t>070200090504</t>
  </si>
  <si>
    <t>070200090505</t>
  </si>
  <si>
    <t>070200090506</t>
  </si>
  <si>
    <t>070200090507</t>
  </si>
  <si>
    <t>070200090601</t>
  </si>
  <si>
    <t>070200090602</t>
  </si>
  <si>
    <t>070200090603</t>
  </si>
  <si>
    <t>070200090604</t>
  </si>
  <si>
    <t>070200090701</t>
  </si>
  <si>
    <t>070200090702</t>
  </si>
  <si>
    <t>070200090703</t>
  </si>
  <si>
    <t>070200090704</t>
  </si>
  <si>
    <t>070200090801</t>
  </si>
  <si>
    <t>070200090802</t>
  </si>
  <si>
    <t>070200090803</t>
  </si>
  <si>
    <t>070200090901</t>
  </si>
  <si>
    <t>070200090902</t>
  </si>
  <si>
    <t>070200090903</t>
  </si>
  <si>
    <t>070200090904</t>
  </si>
  <si>
    <t>070200090905</t>
  </si>
  <si>
    <t>070200090906</t>
  </si>
  <si>
    <t>070200090907</t>
  </si>
  <si>
    <t>070200091001</t>
  </si>
  <si>
    <t>070200091002</t>
  </si>
  <si>
    <t>070200091003</t>
  </si>
  <si>
    <t>070200091004</t>
  </si>
  <si>
    <t>070200091101</t>
  </si>
  <si>
    <t>070200091102</t>
  </si>
  <si>
    <t>070200091103</t>
  </si>
  <si>
    <t>d_07020010</t>
  </si>
  <si>
    <t>070200100101</t>
  </si>
  <si>
    <t>070200100102</t>
  </si>
  <si>
    <t>070200100103</t>
  </si>
  <si>
    <t>070200100104</t>
  </si>
  <si>
    <t>070200100105</t>
  </si>
  <si>
    <t>070200100201</t>
  </si>
  <si>
    <t>070200100202</t>
  </si>
  <si>
    <t>070200100203</t>
  </si>
  <si>
    <t>070200100301</t>
  </si>
  <si>
    <t>070200100302</t>
  </si>
  <si>
    <t>070200100303</t>
  </si>
  <si>
    <t>070200100304</t>
  </si>
  <si>
    <t>070200100401</t>
  </si>
  <si>
    <t>070200100402</t>
  </si>
  <si>
    <t>070200100403</t>
  </si>
  <si>
    <t>070200100404</t>
  </si>
  <si>
    <t>070200100405</t>
  </si>
  <si>
    <t>070200100406</t>
  </si>
  <si>
    <t>070200100501</t>
  </si>
  <si>
    <t>070200100502</t>
  </si>
  <si>
    <t>070200100503</t>
  </si>
  <si>
    <t>070200100504</t>
  </si>
  <si>
    <t>070200100505</t>
  </si>
  <si>
    <t>070200100506</t>
  </si>
  <si>
    <t>070200100507</t>
  </si>
  <si>
    <t>070200100601</t>
  </si>
  <si>
    <t>070200100602</t>
  </si>
  <si>
    <t>070200100603</t>
  </si>
  <si>
    <t>070200100604</t>
  </si>
  <si>
    <t>070200100605</t>
  </si>
  <si>
    <t>070200100606</t>
  </si>
  <si>
    <t>d_07020011</t>
  </si>
  <si>
    <t>070200110101</t>
  </si>
  <si>
    <t>070200110102</t>
  </si>
  <si>
    <t>070200110103</t>
  </si>
  <si>
    <t>070200110104</t>
  </si>
  <si>
    <t>070200110105</t>
  </si>
  <si>
    <t>070200110106</t>
  </si>
  <si>
    <t>070200110201</t>
  </si>
  <si>
    <t>070200110202</t>
  </si>
  <si>
    <t>070200110203</t>
  </si>
  <si>
    <t>070200110204</t>
  </si>
  <si>
    <t>070200110301</t>
  </si>
  <si>
    <t>070200110302</t>
  </si>
  <si>
    <t>070200110303</t>
  </si>
  <si>
    <t>070200110304</t>
  </si>
  <si>
    <t>070200110305</t>
  </si>
  <si>
    <t>070200110401</t>
  </si>
  <si>
    <t>070200110402</t>
  </si>
  <si>
    <t>070200110403</t>
  </si>
  <si>
    <t>070200110501</t>
  </si>
  <si>
    <t>070200110502</t>
  </si>
  <si>
    <t>070200110503</t>
  </si>
  <si>
    <t>070200110504</t>
  </si>
  <si>
    <t>070200110505</t>
  </si>
  <si>
    <t>070200110506</t>
  </si>
  <si>
    <t>070200110507</t>
  </si>
  <si>
    <t>070200110508</t>
  </si>
  <si>
    <t>070200110509</t>
  </si>
  <si>
    <t>070200110601</t>
  </si>
  <si>
    <t>070200110602</t>
  </si>
  <si>
    <t>070200110603</t>
  </si>
  <si>
    <t>070200110604</t>
  </si>
  <si>
    <t>070200110605</t>
  </si>
  <si>
    <t>070200110606</t>
  </si>
  <si>
    <t>070200110607</t>
  </si>
  <si>
    <t>d_07020012</t>
  </si>
  <si>
    <t>070200120101</t>
  </si>
  <si>
    <t>070200120102</t>
  </si>
  <si>
    <t>070200120103</t>
  </si>
  <si>
    <t>070200120104</t>
  </si>
  <si>
    <t>070200120201</t>
  </si>
  <si>
    <t>070200120202</t>
  </si>
  <si>
    <t>070200120203</t>
  </si>
  <si>
    <t>070200120204</t>
  </si>
  <si>
    <t>070200120301</t>
  </si>
  <si>
    <t>070200120302</t>
  </si>
  <si>
    <t>070200120303</t>
  </si>
  <si>
    <t>070200120304</t>
  </si>
  <si>
    <t>070200120305</t>
  </si>
  <si>
    <t>070200120306</t>
  </si>
  <si>
    <t>070200120401</t>
  </si>
  <si>
    <t>070200120402</t>
  </si>
  <si>
    <t>070200120403</t>
  </si>
  <si>
    <t>070200120501</t>
  </si>
  <si>
    <t>070200120502</t>
  </si>
  <si>
    <t>070200120503</t>
  </si>
  <si>
    <t>070200120601</t>
  </si>
  <si>
    <t>070200120602</t>
  </si>
  <si>
    <t>070200120603</t>
  </si>
  <si>
    <t>070200120604</t>
  </si>
  <si>
    <t>070200120605</t>
  </si>
  <si>
    <t>070200120606</t>
  </si>
  <si>
    <t>070200120607</t>
  </si>
  <si>
    <t>070200120608</t>
  </si>
  <si>
    <t>070200120609</t>
  </si>
  <si>
    <t>070200120701</t>
  </si>
  <si>
    <t>070200120702</t>
  </si>
  <si>
    <t>070200120703</t>
  </si>
  <si>
    <t>070200120704</t>
  </si>
  <si>
    <t>070200120801</t>
  </si>
  <si>
    <t>070200120802</t>
  </si>
  <si>
    <t>070200120803</t>
  </si>
  <si>
    <t>070200120804</t>
  </si>
  <si>
    <t>070200120805</t>
  </si>
  <si>
    <t>070200120806</t>
  </si>
  <si>
    <t>070200120807</t>
  </si>
  <si>
    <t>070200120901</t>
  </si>
  <si>
    <t>070200120902</t>
  </si>
  <si>
    <t>070200121001</t>
  </si>
  <si>
    <t>070200121002</t>
  </si>
  <si>
    <t>070200121003</t>
  </si>
  <si>
    <t>070200121004</t>
  </si>
  <si>
    <t>070200121101</t>
  </si>
  <si>
    <t>070200121102</t>
  </si>
  <si>
    <t>070200121103</t>
  </si>
  <si>
    <t>070200121104</t>
  </si>
  <si>
    <t>070200121105</t>
  </si>
  <si>
    <t>070200121106</t>
  </si>
  <si>
    <t>070200121107</t>
  </si>
  <si>
    <t>070200121108</t>
  </si>
  <si>
    <t>070200121109</t>
  </si>
  <si>
    <t>070200121110</t>
  </si>
  <si>
    <t>d_07030001</t>
  </si>
  <si>
    <t>070300010101</t>
  </si>
  <si>
    <t>070300010102</t>
  </si>
  <si>
    <t>070300010103</t>
  </si>
  <si>
    <t>070300010104</t>
  </si>
  <si>
    <t>070300010105</t>
  </si>
  <si>
    <t>070300010106</t>
  </si>
  <si>
    <t>070300010107</t>
  </si>
  <si>
    <t>070300010201</t>
  </si>
  <si>
    <t>070300010202</t>
  </si>
  <si>
    <t>070300010203</t>
  </si>
  <si>
    <t>070300010204</t>
  </si>
  <si>
    <t>070300010205</t>
  </si>
  <si>
    <t>070300010206</t>
  </si>
  <si>
    <t>070300010301</t>
  </si>
  <si>
    <t>070300010302</t>
  </si>
  <si>
    <t>070300010303</t>
  </si>
  <si>
    <t>070300010401</t>
  </si>
  <si>
    <t>070300010402</t>
  </si>
  <si>
    <t>070300010403</t>
  </si>
  <si>
    <t>070300010404</t>
  </si>
  <si>
    <t>070300010405</t>
  </si>
  <si>
    <t>070300010501</t>
  </si>
  <si>
    <t>070300010502</t>
  </si>
  <si>
    <t>070300010503</t>
  </si>
  <si>
    <t>070300010504</t>
  </si>
  <si>
    <t>070300010505</t>
  </si>
  <si>
    <t>070300010506</t>
  </si>
  <si>
    <t>070300010601</t>
  </si>
  <si>
    <t>070300010602</t>
  </si>
  <si>
    <t>070300010603</t>
  </si>
  <si>
    <t>070300010604</t>
  </si>
  <si>
    <t>070300010605</t>
  </si>
  <si>
    <t>070300010701</t>
  </si>
  <si>
    <t>070300010702</t>
  </si>
  <si>
    <t>070300010703</t>
  </si>
  <si>
    <t>070300010801</t>
  </si>
  <si>
    <t>070300010802</t>
  </si>
  <si>
    <t>070300010803</t>
  </si>
  <si>
    <t>070300010804</t>
  </si>
  <si>
    <t>070300010805</t>
  </si>
  <si>
    <t>070300010901</t>
  </si>
  <si>
    <t>070300010902</t>
  </si>
  <si>
    <t>070300010903</t>
  </si>
  <si>
    <t>070300010904</t>
  </si>
  <si>
    <t>070300010905</t>
  </si>
  <si>
    <t>070300010906</t>
  </si>
  <si>
    <t>070300011001</t>
  </si>
  <si>
    <t>070300011002</t>
  </si>
  <si>
    <t>070300011003</t>
  </si>
  <si>
    <t>070300011004</t>
  </si>
  <si>
    <t>070300011005</t>
  </si>
  <si>
    <t>070300011101</t>
  </si>
  <si>
    <t>070300011102</t>
  </si>
  <si>
    <t>070300011201</t>
  </si>
  <si>
    <t>070300011202</t>
  </si>
  <si>
    <t>070300011203</t>
  </si>
  <si>
    <t>070300011204</t>
  </si>
  <si>
    <t>070300011205</t>
  </si>
  <si>
    <t>d_07030003</t>
  </si>
  <si>
    <t>070300030101</t>
  </si>
  <si>
    <t>070300030102</t>
  </si>
  <si>
    <t>070300030103</t>
  </si>
  <si>
    <t>070300030104</t>
  </si>
  <si>
    <t>070300030105</t>
  </si>
  <si>
    <t>070300030106</t>
  </si>
  <si>
    <t>070300030107</t>
  </si>
  <si>
    <t>070300030108</t>
  </si>
  <si>
    <t>070300030109</t>
  </si>
  <si>
    <t>070300030110</t>
  </si>
  <si>
    <t>070300030201</t>
  </si>
  <si>
    <t>070300030202</t>
  </si>
  <si>
    <t>070300030203</t>
  </si>
  <si>
    <t>070300030204</t>
  </si>
  <si>
    <t>070300030205</t>
  </si>
  <si>
    <t>070300030301</t>
  </si>
  <si>
    <t>070300030302</t>
  </si>
  <si>
    <t>070300030303</t>
  </si>
  <si>
    <t>070300030401</t>
  </si>
  <si>
    <t>070300030402</t>
  </si>
  <si>
    <t>070300030403</t>
  </si>
  <si>
    <t>070300030404</t>
  </si>
  <si>
    <t>070300030405</t>
  </si>
  <si>
    <t>070300030406</t>
  </si>
  <si>
    <t>070300030501</t>
  </si>
  <si>
    <t>070300030502</t>
  </si>
  <si>
    <t>070300030503</t>
  </si>
  <si>
    <t>070300030601</t>
  </si>
  <si>
    <t>070300030602</t>
  </si>
  <si>
    <t>070300030603</t>
  </si>
  <si>
    <t>070300030604</t>
  </si>
  <si>
    <t>d_07030004</t>
  </si>
  <si>
    <t>070300040101</t>
  </si>
  <si>
    <t>070300040102</t>
  </si>
  <si>
    <t>070300040103</t>
  </si>
  <si>
    <t>070300040104</t>
  </si>
  <si>
    <t>070300040105</t>
  </si>
  <si>
    <t>070300040106</t>
  </si>
  <si>
    <t>070300040107</t>
  </si>
  <si>
    <t>070300040108</t>
  </si>
  <si>
    <t>070300040109</t>
  </si>
  <si>
    <t>070300040201</t>
  </si>
  <si>
    <t>070300040202</t>
  </si>
  <si>
    <t>070300040203</t>
  </si>
  <si>
    <t>070300040204</t>
  </si>
  <si>
    <t>070300040301</t>
  </si>
  <si>
    <t>070300040302</t>
  </si>
  <si>
    <t>070300040303</t>
  </si>
  <si>
    <t>070300040401</t>
  </si>
  <si>
    <t>070300040402</t>
  </si>
  <si>
    <t>070300040403</t>
  </si>
  <si>
    <t>070300040404</t>
  </si>
  <si>
    <t>070300040501</t>
  </si>
  <si>
    <t>070300040502</t>
  </si>
  <si>
    <t>070300040503</t>
  </si>
  <si>
    <t>070300040504</t>
  </si>
  <si>
    <t>070300040601</t>
  </si>
  <si>
    <t>070300040602</t>
  </si>
  <si>
    <t>070300040603</t>
  </si>
  <si>
    <t>070300040701</t>
  </si>
  <si>
    <t>070300040702</t>
  </si>
  <si>
    <t>070300040703</t>
  </si>
  <si>
    <t>070300040801</t>
  </si>
  <si>
    <t>070300040802</t>
  </si>
  <si>
    <t>070300040803</t>
  </si>
  <si>
    <t>070300040804</t>
  </si>
  <si>
    <t>d_07030005</t>
  </si>
  <si>
    <t>070300050101</t>
  </si>
  <si>
    <t>070300050102</t>
  </si>
  <si>
    <t>070300050103</t>
  </si>
  <si>
    <t>070300050104</t>
  </si>
  <si>
    <t>070300050201</t>
  </si>
  <si>
    <t>070300050202</t>
  </si>
  <si>
    <t>070300050203</t>
  </si>
  <si>
    <t>070300050204</t>
  </si>
  <si>
    <t>070300050205</t>
  </si>
  <si>
    <t>070300050206</t>
  </si>
  <si>
    <t>070300050207</t>
  </si>
  <si>
    <t>070300050301</t>
  </si>
  <si>
    <t>070300050302</t>
  </si>
  <si>
    <t>070300050303</t>
  </si>
  <si>
    <t>070300050401</t>
  </si>
  <si>
    <t>070300050402</t>
  </si>
  <si>
    <t>070300050403</t>
  </si>
  <si>
    <t>070300050404</t>
  </si>
  <si>
    <t>070300050405</t>
  </si>
  <si>
    <t>070300050406</t>
  </si>
  <si>
    <t>070300050407</t>
  </si>
  <si>
    <t>070300050408</t>
  </si>
  <si>
    <t>070300050501</t>
  </si>
  <si>
    <t>070300050502</t>
  </si>
  <si>
    <t>070300050503</t>
  </si>
  <si>
    <t>070300050504</t>
  </si>
  <si>
    <t>070300050505</t>
  </si>
  <si>
    <t>070300050601</t>
  </si>
  <si>
    <t>070300050602</t>
  </si>
  <si>
    <t>070300050603</t>
  </si>
  <si>
    <t>070300050604</t>
  </si>
  <si>
    <t>070300050605</t>
  </si>
  <si>
    <t>070300050701</t>
  </si>
  <si>
    <t>070300050702</t>
  </si>
  <si>
    <t>070300050703</t>
  </si>
  <si>
    <t>070300050704</t>
  </si>
  <si>
    <t>070300050705</t>
  </si>
  <si>
    <t>070300050706</t>
  </si>
  <si>
    <t>070300050707</t>
  </si>
  <si>
    <t>070300050708</t>
  </si>
  <si>
    <t>070300050801</t>
  </si>
  <si>
    <t>070300050802</t>
  </si>
  <si>
    <t>070300050803</t>
  </si>
  <si>
    <t>070300050804</t>
  </si>
  <si>
    <t>070300050805</t>
  </si>
  <si>
    <t>070300050806</t>
  </si>
  <si>
    <t>070300050807</t>
  </si>
  <si>
    <t>070300050808</t>
  </si>
  <si>
    <t>070300050809</t>
  </si>
  <si>
    <t>070300050901</t>
  </si>
  <si>
    <t>070300050902</t>
  </si>
  <si>
    <t>070300050903</t>
  </si>
  <si>
    <t>070300050904</t>
  </si>
  <si>
    <t>070300050905</t>
  </si>
  <si>
    <t>070300050906</t>
  </si>
  <si>
    <t>070300050907</t>
  </si>
  <si>
    <t>070300050908</t>
  </si>
  <si>
    <t>070300051001</t>
  </si>
  <si>
    <t>070300051002</t>
  </si>
  <si>
    <t>070300051003</t>
  </si>
  <si>
    <t>070300051004</t>
  </si>
  <si>
    <t>070300051005</t>
  </si>
  <si>
    <t>070300051006</t>
  </si>
  <si>
    <t>070300051007</t>
  </si>
  <si>
    <t>070300051008</t>
  </si>
  <si>
    <t>070300051101</t>
  </si>
  <si>
    <t>070300051102</t>
  </si>
  <si>
    <t>070300051103</t>
  </si>
  <si>
    <t>070300051104</t>
  </si>
  <si>
    <t>070300051105</t>
  </si>
  <si>
    <t>070300051201</t>
  </si>
  <si>
    <t>070300051202</t>
  </si>
  <si>
    <t>070300051203</t>
  </si>
  <si>
    <t>070300051204</t>
  </si>
  <si>
    <t>070300051205</t>
  </si>
  <si>
    <t>070300051206</t>
  </si>
  <si>
    <t>d_07040001</t>
  </si>
  <si>
    <t>070400010101</t>
  </si>
  <si>
    <t>070400010102</t>
  </si>
  <si>
    <t>070400010201</t>
  </si>
  <si>
    <t>070400010202</t>
  </si>
  <si>
    <t>070400010203</t>
  </si>
  <si>
    <t>070400010204</t>
  </si>
  <si>
    <t>070400010205</t>
  </si>
  <si>
    <t>070400010206</t>
  </si>
  <si>
    <t>070400010207</t>
  </si>
  <si>
    <t>070400010208</t>
  </si>
  <si>
    <t>070400010209</t>
  </si>
  <si>
    <t>070400010210</t>
  </si>
  <si>
    <t>070400010301</t>
  </si>
  <si>
    <t>070400010302</t>
  </si>
  <si>
    <t>070400010303</t>
  </si>
  <si>
    <t>070400010401</t>
  </si>
  <si>
    <t>070400010402</t>
  </si>
  <si>
    <t>070400010403</t>
  </si>
  <si>
    <t>070400010501</t>
  </si>
  <si>
    <t>070400010502</t>
  </si>
  <si>
    <t>070400010503</t>
  </si>
  <si>
    <t>070400010504</t>
  </si>
  <si>
    <t>070400010505</t>
  </si>
  <si>
    <t>070400010506</t>
  </si>
  <si>
    <t>070400010507</t>
  </si>
  <si>
    <t>070400010601</t>
  </si>
  <si>
    <t>070400010602</t>
  </si>
  <si>
    <t>070400010701</t>
  </si>
  <si>
    <t>070400010702</t>
  </si>
  <si>
    <t>070400010703</t>
  </si>
  <si>
    <t>070400010704</t>
  </si>
  <si>
    <t>070400010705</t>
  </si>
  <si>
    <t>d_07040002</t>
  </si>
  <si>
    <t>070400020101</t>
  </si>
  <si>
    <t>070400020102</t>
  </si>
  <si>
    <t>070400020103</t>
  </si>
  <si>
    <t>070400020104</t>
  </si>
  <si>
    <t>070400020105</t>
  </si>
  <si>
    <t>070400020106</t>
  </si>
  <si>
    <t>070400020107</t>
  </si>
  <si>
    <t>070400020108</t>
  </si>
  <si>
    <t>070400020109</t>
  </si>
  <si>
    <t>070400020201</t>
  </si>
  <si>
    <t>070400020202</t>
  </si>
  <si>
    <t>070400020203</t>
  </si>
  <si>
    <t>070400020301</t>
  </si>
  <si>
    <t>070400020302</t>
  </si>
  <si>
    <t>070400020303</t>
  </si>
  <si>
    <t>070400020304</t>
  </si>
  <si>
    <t>070400020305</t>
  </si>
  <si>
    <t>070400020306</t>
  </si>
  <si>
    <t>070400020307</t>
  </si>
  <si>
    <t>070400020308</t>
  </si>
  <si>
    <t>070400020309</t>
  </si>
  <si>
    <t>070400020310</t>
  </si>
  <si>
    <t>070400020401</t>
  </si>
  <si>
    <t>070400020402</t>
  </si>
  <si>
    <t>070400020403</t>
  </si>
  <si>
    <t>070400020404</t>
  </si>
  <si>
    <t>070400020501</t>
  </si>
  <si>
    <t>070400020502</t>
  </si>
  <si>
    <t>070400020503</t>
  </si>
  <si>
    <t>070400020601</t>
  </si>
  <si>
    <t>070400020602</t>
  </si>
  <si>
    <t>070400020603</t>
  </si>
  <si>
    <t>070400020604</t>
  </si>
  <si>
    <t>070400020605</t>
  </si>
  <si>
    <t>070400020701</t>
  </si>
  <si>
    <t>070400020702</t>
  </si>
  <si>
    <t>070400020703</t>
  </si>
  <si>
    <t>070400020801</t>
  </si>
  <si>
    <t>070400020802</t>
  </si>
  <si>
    <t>070400020803</t>
  </si>
  <si>
    <t>070400020901</t>
  </si>
  <si>
    <t>070400020902</t>
  </si>
  <si>
    <t>070400020903</t>
  </si>
  <si>
    <t>070400020904</t>
  </si>
  <si>
    <t>070400020905</t>
  </si>
  <si>
    <t>d_07040003</t>
  </si>
  <si>
    <t>070400030101</t>
  </si>
  <si>
    <t>070400030102</t>
  </si>
  <si>
    <t>070400030103</t>
  </si>
  <si>
    <t>070400030104</t>
  </si>
  <si>
    <t>070400030105</t>
  </si>
  <si>
    <t>070400030106</t>
  </si>
  <si>
    <t>070400030107</t>
  </si>
  <si>
    <t>070400030108</t>
  </si>
  <si>
    <t>070400030201</t>
  </si>
  <si>
    <t>070400030202</t>
  </si>
  <si>
    <t>070400030203</t>
  </si>
  <si>
    <t>070400030204</t>
  </si>
  <si>
    <t>070400030205</t>
  </si>
  <si>
    <t>070400030301</t>
  </si>
  <si>
    <t>070400030302</t>
  </si>
  <si>
    <t>070400030303</t>
  </si>
  <si>
    <t>070400030304</t>
  </si>
  <si>
    <t>070400030305</t>
  </si>
  <si>
    <t>070400030306</t>
  </si>
  <si>
    <t>070400030307</t>
  </si>
  <si>
    <t>070400030308</t>
  </si>
  <si>
    <t>070400030309</t>
  </si>
  <si>
    <t>070400030310</t>
  </si>
  <si>
    <t>070400030401</t>
  </si>
  <si>
    <t>070400030402</t>
  </si>
  <si>
    <t>070400030403</t>
  </si>
  <si>
    <t>070400030404</t>
  </si>
  <si>
    <t>070400030405</t>
  </si>
  <si>
    <t>070400030501</t>
  </si>
  <si>
    <t>070400030502</t>
  </si>
  <si>
    <t>070400030601</t>
  </si>
  <si>
    <t>070400030602</t>
  </si>
  <si>
    <t>070400030603</t>
  </si>
  <si>
    <t>070400030604</t>
  </si>
  <si>
    <t>070400030605</t>
  </si>
  <si>
    <t>070400030606</t>
  </si>
  <si>
    <t>070400030607</t>
  </si>
  <si>
    <t>070400030608</t>
  </si>
  <si>
    <t>070400030609</t>
  </si>
  <si>
    <t>070400030610</t>
  </si>
  <si>
    <t>d_07040004</t>
  </si>
  <si>
    <t>070400040101</t>
  </si>
  <si>
    <t>070400040102</t>
  </si>
  <si>
    <t>070400040103</t>
  </si>
  <si>
    <t>070400040104</t>
  </si>
  <si>
    <t>070400040105</t>
  </si>
  <si>
    <t>070400040106</t>
  </si>
  <si>
    <t>070400040107</t>
  </si>
  <si>
    <t>070400040108</t>
  </si>
  <si>
    <t>070400040109</t>
  </si>
  <si>
    <t>070400040110</t>
  </si>
  <si>
    <t>070400040201</t>
  </si>
  <si>
    <t>070400040202</t>
  </si>
  <si>
    <t>070400040203</t>
  </si>
  <si>
    <t>070400040204</t>
  </si>
  <si>
    <t>070400040205</t>
  </si>
  <si>
    <t>070400040301</t>
  </si>
  <si>
    <t>070400040302</t>
  </si>
  <si>
    <t>070400040303</t>
  </si>
  <si>
    <t>070400040304</t>
  </si>
  <si>
    <t>070400040305</t>
  </si>
  <si>
    <t>070400040306</t>
  </si>
  <si>
    <t>070400040307</t>
  </si>
  <si>
    <t>070400040401</t>
  </si>
  <si>
    <t>070400040402</t>
  </si>
  <si>
    <t>070400040403</t>
  </si>
  <si>
    <t>070400040404</t>
  </si>
  <si>
    <t>070400040405</t>
  </si>
  <si>
    <t>070400040501</t>
  </si>
  <si>
    <t>070400040502</t>
  </si>
  <si>
    <t>070400040503</t>
  </si>
  <si>
    <t>070400040504</t>
  </si>
  <si>
    <t>070400040505</t>
  </si>
  <si>
    <t>070400040506</t>
  </si>
  <si>
    <t>070400040507</t>
  </si>
  <si>
    <t>070400040508</t>
  </si>
  <si>
    <t>070400040509</t>
  </si>
  <si>
    <t>070400040510</t>
  </si>
  <si>
    <t>070400040511</t>
  </si>
  <si>
    <t>070400040512</t>
  </si>
  <si>
    <t>d_07040006</t>
  </si>
  <si>
    <t>070400060101</t>
  </si>
  <si>
    <t>070400060102</t>
  </si>
  <si>
    <t>070400060103</t>
  </si>
  <si>
    <t>070400060201</t>
  </si>
  <si>
    <t>070400060202</t>
  </si>
  <si>
    <t>070400060203</t>
  </si>
  <si>
    <t>070400060204</t>
  </si>
  <si>
    <t>070400060301</t>
  </si>
  <si>
    <t>070400060302</t>
  </si>
  <si>
    <t>070400060303</t>
  </si>
  <si>
    <t>070400060304</t>
  </si>
  <si>
    <t>070400060305</t>
  </si>
  <si>
    <t>070400060306</t>
  </si>
  <si>
    <t>070400060307</t>
  </si>
  <si>
    <t>070400060308</t>
  </si>
  <si>
    <t>070400060309</t>
  </si>
  <si>
    <t>070400060310</t>
  </si>
  <si>
    <t>070400060401</t>
  </si>
  <si>
    <t>070400060402</t>
  </si>
  <si>
    <t>070400060403</t>
  </si>
  <si>
    <t>070400060501</t>
  </si>
  <si>
    <t>070400060502</t>
  </si>
  <si>
    <t>d_07040008</t>
  </si>
  <si>
    <t>070400080101</t>
  </si>
  <si>
    <t>070400080102</t>
  </si>
  <si>
    <t>070400080103</t>
  </si>
  <si>
    <t>070400080104</t>
  </si>
  <si>
    <t>070400080105</t>
  </si>
  <si>
    <t>070400080106</t>
  </si>
  <si>
    <t>070400080107</t>
  </si>
  <si>
    <t>070400080108</t>
  </si>
  <si>
    <t>070400080201</t>
  </si>
  <si>
    <t>070400080202</t>
  </si>
  <si>
    <t>070400080203</t>
  </si>
  <si>
    <t>070400080204</t>
  </si>
  <si>
    <t>070400080205</t>
  </si>
  <si>
    <t>070400080206</t>
  </si>
  <si>
    <t>070400080207</t>
  </si>
  <si>
    <t>070400080208</t>
  </si>
  <si>
    <t>070400080301</t>
  </si>
  <si>
    <t>070400080302</t>
  </si>
  <si>
    <t>070400080303</t>
  </si>
  <si>
    <t>070400080304</t>
  </si>
  <si>
    <t>070400080305</t>
  </si>
  <si>
    <t>070400080401</t>
  </si>
  <si>
    <t>070400080402</t>
  </si>
  <si>
    <t>070400080403</t>
  </si>
  <si>
    <t>070400080404</t>
  </si>
  <si>
    <t>070400080405</t>
  </si>
  <si>
    <t>070400080406</t>
  </si>
  <si>
    <t>070400080407</t>
  </si>
  <si>
    <t>070400080408</t>
  </si>
  <si>
    <t>070400080409</t>
  </si>
  <si>
    <t>070400080410</t>
  </si>
  <si>
    <t>070400080501</t>
  </si>
  <si>
    <t>070400080502</t>
  </si>
  <si>
    <t>070400080503</t>
  </si>
  <si>
    <t>070400080504</t>
  </si>
  <si>
    <t>070400080601</t>
  </si>
  <si>
    <t>070400080602</t>
  </si>
  <si>
    <t>070400080701</t>
  </si>
  <si>
    <t>070400080702</t>
  </si>
  <si>
    <t>070400080703</t>
  </si>
  <si>
    <t>070400080801</t>
  </si>
  <si>
    <t>070400080802</t>
  </si>
  <si>
    <t>070400080803</t>
  </si>
  <si>
    <t>070400080804</t>
  </si>
  <si>
    <t>070400080805</t>
  </si>
  <si>
    <t>070400080806</t>
  </si>
  <si>
    <t>070400080901</t>
  </si>
  <si>
    <t>070400080902</t>
  </si>
  <si>
    <t>070400080903</t>
  </si>
  <si>
    <t>070400080904</t>
  </si>
  <si>
    <t>d_07060001</t>
  </si>
  <si>
    <t>070600010101</t>
  </si>
  <si>
    <t>070600010102</t>
  </si>
  <si>
    <t>070600010103</t>
  </si>
  <si>
    <t>070600010104</t>
  </si>
  <si>
    <t>070600010201</t>
  </si>
  <si>
    <t>070600010202</t>
  </si>
  <si>
    <t>070600010203</t>
  </si>
  <si>
    <t>070600010301</t>
  </si>
  <si>
    <t>070600010302</t>
  </si>
  <si>
    <t>070600010303</t>
  </si>
  <si>
    <t>070600010304</t>
  </si>
  <si>
    <t>070600010305</t>
  </si>
  <si>
    <t>070600010306</t>
  </si>
  <si>
    <t>070600010307</t>
  </si>
  <si>
    <t>070600010401</t>
  </si>
  <si>
    <t>070600010402</t>
  </si>
  <si>
    <t>070600010501</t>
  </si>
  <si>
    <t>070600010502</t>
  </si>
  <si>
    <t>070600010503</t>
  </si>
  <si>
    <t>070600010504</t>
  </si>
  <si>
    <t>070600010505</t>
  </si>
  <si>
    <t>070600010601</t>
  </si>
  <si>
    <t>070600010602</t>
  </si>
  <si>
    <t>070600010701</t>
  </si>
  <si>
    <t>070600010702</t>
  </si>
  <si>
    <t>070600010703</t>
  </si>
  <si>
    <t>070600010704</t>
  </si>
  <si>
    <t>070600010705</t>
  </si>
  <si>
    <t>070600010706</t>
  </si>
  <si>
    <t>070600010707</t>
  </si>
  <si>
    <t>070600010801</t>
  </si>
  <si>
    <t>070600010802</t>
  </si>
  <si>
    <t>070600010901</t>
  </si>
  <si>
    <t>070600010902</t>
  </si>
  <si>
    <t>070600010903</t>
  </si>
  <si>
    <t>070600010904</t>
  </si>
  <si>
    <t>070600010905</t>
  </si>
  <si>
    <t>070600010906</t>
  </si>
  <si>
    <t>070600011001</t>
  </si>
  <si>
    <t>070600011002</t>
  </si>
  <si>
    <t>070600011003</t>
  </si>
  <si>
    <t>d_07060002</t>
  </si>
  <si>
    <t>070600020101</t>
  </si>
  <si>
    <t>070600020102</t>
  </si>
  <si>
    <t>070600020103</t>
  </si>
  <si>
    <t>070600020104</t>
  </si>
  <si>
    <t>070600020105</t>
  </si>
  <si>
    <t>070600020106</t>
  </si>
  <si>
    <t>070600020107</t>
  </si>
  <si>
    <t>070600020201</t>
  </si>
  <si>
    <t>070600020202</t>
  </si>
  <si>
    <t>070600020203</t>
  </si>
  <si>
    <t>070600020204</t>
  </si>
  <si>
    <t>070600020205</t>
  </si>
  <si>
    <t>070600020206</t>
  </si>
  <si>
    <t>070600020207</t>
  </si>
  <si>
    <t>070600020208</t>
  </si>
  <si>
    <t>070600020301</t>
  </si>
  <si>
    <t>070600020302</t>
  </si>
  <si>
    <t>070600020401</t>
  </si>
  <si>
    <t>070600020402</t>
  </si>
  <si>
    <t>070600020403</t>
  </si>
  <si>
    <t>070600020404</t>
  </si>
  <si>
    <t>070600020405</t>
  </si>
  <si>
    <t>070600020406</t>
  </si>
  <si>
    <t>070600020407</t>
  </si>
  <si>
    <t>070600020408</t>
  </si>
  <si>
    <t>070600020501</t>
  </si>
  <si>
    <t>070600020502</t>
  </si>
  <si>
    <t>070600020503</t>
  </si>
  <si>
    <t>070600020601</t>
  </si>
  <si>
    <t>070600020602</t>
  </si>
  <si>
    <t>070600020603</t>
  </si>
  <si>
    <t>070600020604</t>
  </si>
  <si>
    <t>070600020605</t>
  </si>
  <si>
    <t>070600020606</t>
  </si>
  <si>
    <t>d_07080102</t>
  </si>
  <si>
    <t>070801020101</t>
  </si>
  <si>
    <t>070801020102</t>
  </si>
  <si>
    <t>070801020103</t>
  </si>
  <si>
    <t>070801020201</t>
  </si>
  <si>
    <t>070801020202</t>
  </si>
  <si>
    <t>070801020203</t>
  </si>
  <si>
    <t>070801020204</t>
  </si>
  <si>
    <t>070801020301</t>
  </si>
  <si>
    <t>070801020302</t>
  </si>
  <si>
    <t>070801020303</t>
  </si>
  <si>
    <t>070801020401</t>
  </si>
  <si>
    <t>070801020402</t>
  </si>
  <si>
    <t>070801020403</t>
  </si>
  <si>
    <t>070801020501</t>
  </si>
  <si>
    <t>070801020502</t>
  </si>
  <si>
    <t>070801020503</t>
  </si>
  <si>
    <t>070801020504</t>
  </si>
  <si>
    <t>070801020505</t>
  </si>
  <si>
    <t>070801020601</t>
  </si>
  <si>
    <t>070801020602</t>
  </si>
  <si>
    <t>070801020603</t>
  </si>
  <si>
    <t>070801020604</t>
  </si>
  <si>
    <t>070801020701</t>
  </si>
  <si>
    <t>070801020702</t>
  </si>
  <si>
    <t>070801020703</t>
  </si>
  <si>
    <t>070801020704</t>
  </si>
  <si>
    <t>070801020801</t>
  </si>
  <si>
    <t>070801020802</t>
  </si>
  <si>
    <t>070801020803</t>
  </si>
  <si>
    <t>070801020804</t>
  </si>
  <si>
    <t>070801020805</t>
  </si>
  <si>
    <t>070801020806</t>
  </si>
  <si>
    <t>070801020901</t>
  </si>
  <si>
    <t>070801020902</t>
  </si>
  <si>
    <t>070801020903</t>
  </si>
  <si>
    <t>070801020904</t>
  </si>
  <si>
    <t>070801020905</t>
  </si>
  <si>
    <t>070801020906</t>
  </si>
  <si>
    <t>070801021001</t>
  </si>
  <si>
    <t>070801021002</t>
  </si>
  <si>
    <t>070801021003</t>
  </si>
  <si>
    <t>d_07080201</t>
  </si>
  <si>
    <t>070802010101</t>
  </si>
  <si>
    <t>070802010102</t>
  </si>
  <si>
    <t>070802010103</t>
  </si>
  <si>
    <t>070802010104</t>
  </si>
  <si>
    <t>070802010201</t>
  </si>
  <si>
    <t>070802010202</t>
  </si>
  <si>
    <t>070802010203</t>
  </si>
  <si>
    <t>070802010204</t>
  </si>
  <si>
    <t>070802010205</t>
  </si>
  <si>
    <t>070802010206</t>
  </si>
  <si>
    <t>070802010301</t>
  </si>
  <si>
    <t>070802010302</t>
  </si>
  <si>
    <t>070802010401</t>
  </si>
  <si>
    <t>070802010402</t>
  </si>
  <si>
    <t>070802010403</t>
  </si>
  <si>
    <t>070802010501</t>
  </si>
  <si>
    <t>070802010502</t>
  </si>
  <si>
    <t>070802010503</t>
  </si>
  <si>
    <t>070802010504</t>
  </si>
  <si>
    <t>070802010505</t>
  </si>
  <si>
    <t>070802010601</t>
  </si>
  <si>
    <t>070802010602</t>
  </si>
  <si>
    <t>070802010603</t>
  </si>
  <si>
    <t>070802010604</t>
  </si>
  <si>
    <t>070802010605</t>
  </si>
  <si>
    <t>070802010701</t>
  </si>
  <si>
    <t>070802010702</t>
  </si>
  <si>
    <t>070802010703</t>
  </si>
  <si>
    <t>070802010801</t>
  </si>
  <si>
    <t>070802010802</t>
  </si>
  <si>
    <t>070802010803</t>
  </si>
  <si>
    <t>070802010901</t>
  </si>
  <si>
    <t>070802010902</t>
  </si>
  <si>
    <t>070802010903</t>
  </si>
  <si>
    <t>070802011001</t>
  </si>
  <si>
    <t>070802011002</t>
  </si>
  <si>
    <t>070802011003</t>
  </si>
  <si>
    <t>070802011004</t>
  </si>
  <si>
    <t>070802011005</t>
  </si>
  <si>
    <t>070802011101</t>
  </si>
  <si>
    <t>070802011102</t>
  </si>
  <si>
    <t>070802011103</t>
  </si>
  <si>
    <t>070802011201</t>
  </si>
  <si>
    <t>070802011202</t>
  </si>
  <si>
    <t>070802011203</t>
  </si>
  <si>
    <t>070802011204</t>
  </si>
  <si>
    <t>070802011205</t>
  </si>
  <si>
    <t>d_07080202</t>
  </si>
  <si>
    <t>070802020101</t>
  </si>
  <si>
    <t>070802020102</t>
  </si>
  <si>
    <t>070802020103</t>
  </si>
  <si>
    <t>070802020104</t>
  </si>
  <si>
    <t>070802020105</t>
  </si>
  <si>
    <t>070802020106</t>
  </si>
  <si>
    <t>070802020107</t>
  </si>
  <si>
    <t>070802020201</t>
  </si>
  <si>
    <t>070802020202</t>
  </si>
  <si>
    <t>070802020203</t>
  </si>
  <si>
    <t>070802020301</t>
  </si>
  <si>
    <t>070802020302</t>
  </si>
  <si>
    <t>070802020303</t>
  </si>
  <si>
    <t>070802020304</t>
  </si>
  <si>
    <t>070802020401</t>
  </si>
  <si>
    <t>070802020402</t>
  </si>
  <si>
    <t>070802020403</t>
  </si>
  <si>
    <t>070802020501</t>
  </si>
  <si>
    <t>070802020502</t>
  </si>
  <si>
    <t>070802020503</t>
  </si>
  <si>
    <t>070802020504</t>
  </si>
  <si>
    <t>070802020601</t>
  </si>
  <si>
    <t>070802020602</t>
  </si>
  <si>
    <t>070802020603</t>
  </si>
  <si>
    <t>070802020604</t>
  </si>
  <si>
    <t>070802020605</t>
  </si>
  <si>
    <t>070802020701</t>
  </si>
  <si>
    <t>070802020702</t>
  </si>
  <si>
    <t>070802020703</t>
  </si>
  <si>
    <t>070802020704</t>
  </si>
  <si>
    <t>070802020705</t>
  </si>
  <si>
    <t>d_07080203</t>
  </si>
  <si>
    <t>070802030101</t>
  </si>
  <si>
    <t>070802030102</t>
  </si>
  <si>
    <t>070802030103</t>
  </si>
  <si>
    <t>070802030104</t>
  </si>
  <si>
    <t>070802030105</t>
  </si>
  <si>
    <t>070802030106</t>
  </si>
  <si>
    <t>070802030107</t>
  </si>
  <si>
    <t>070802030108</t>
  </si>
  <si>
    <t>070802030109</t>
  </si>
  <si>
    <t>070802030201</t>
  </si>
  <si>
    <t>070802030202</t>
  </si>
  <si>
    <t>070802030203</t>
  </si>
  <si>
    <t>070802030301</t>
  </si>
  <si>
    <t>070802030302</t>
  </si>
  <si>
    <t>070802030303</t>
  </si>
  <si>
    <t>070802030304</t>
  </si>
  <si>
    <t>070802030305</t>
  </si>
  <si>
    <t>070802030306</t>
  </si>
  <si>
    <t>070802030401</t>
  </si>
  <si>
    <t>070802030402</t>
  </si>
  <si>
    <t>d_07100001</t>
  </si>
  <si>
    <t>071000010101</t>
  </si>
  <si>
    <t>071000010102</t>
  </si>
  <si>
    <t>071000010103</t>
  </si>
  <si>
    <t>071000010104</t>
  </si>
  <si>
    <t>071000010201</t>
  </si>
  <si>
    <t>071000010202</t>
  </si>
  <si>
    <t>071000010203</t>
  </si>
  <si>
    <t>071000010204</t>
  </si>
  <si>
    <t>071000010301</t>
  </si>
  <si>
    <t>071000010302</t>
  </si>
  <si>
    <t>071000010303</t>
  </si>
  <si>
    <t>071000010401</t>
  </si>
  <si>
    <t>071000010402</t>
  </si>
  <si>
    <t>071000010403</t>
  </si>
  <si>
    <t>071000010404</t>
  </si>
  <si>
    <t>071000010501</t>
  </si>
  <si>
    <t>071000010502</t>
  </si>
  <si>
    <t>071000010503</t>
  </si>
  <si>
    <t>071000010504</t>
  </si>
  <si>
    <t>071000010505</t>
  </si>
  <si>
    <t>071000010601</t>
  </si>
  <si>
    <t>071000010602</t>
  </si>
  <si>
    <t>071000010603</t>
  </si>
  <si>
    <t>071000010604</t>
  </si>
  <si>
    <t>071000010605</t>
  </si>
  <si>
    <t>071000010701</t>
  </si>
  <si>
    <t>071000010702</t>
  </si>
  <si>
    <t>071000010703</t>
  </si>
  <si>
    <t>071000010704</t>
  </si>
  <si>
    <t>071000010801</t>
  </si>
  <si>
    <t>071000010802</t>
  </si>
  <si>
    <t>071000010803</t>
  </si>
  <si>
    <t>071000010804</t>
  </si>
  <si>
    <t>071000010805</t>
  </si>
  <si>
    <t>071000010806</t>
  </si>
  <si>
    <t>d_07100002</t>
  </si>
  <si>
    <t>071000020101</t>
  </si>
  <si>
    <t>071000020102</t>
  </si>
  <si>
    <t>071000020103</t>
  </si>
  <si>
    <t>071000020104</t>
  </si>
  <si>
    <t>071000020105</t>
  </si>
  <si>
    <t>071000020106</t>
  </si>
  <si>
    <t>071000020201</t>
  </si>
  <si>
    <t>071000020202</t>
  </si>
  <si>
    <t>071000020203</t>
  </si>
  <si>
    <t>071000020204</t>
  </si>
  <si>
    <t>071000020205</t>
  </si>
  <si>
    <t>071000020301</t>
  </si>
  <si>
    <t>071000020302</t>
  </si>
  <si>
    <t>071000020401</t>
  </si>
  <si>
    <t>071000020402</t>
  </si>
  <si>
    <t>071000020403</t>
  </si>
  <si>
    <t>071000020404</t>
  </si>
  <si>
    <t>071000020501</t>
  </si>
  <si>
    <t>071000020502</t>
  </si>
  <si>
    <t>071000020503</t>
  </si>
  <si>
    <t>071000020601</t>
  </si>
  <si>
    <t>071000020602</t>
  </si>
  <si>
    <t>071000020701</t>
  </si>
  <si>
    <t>071000020702</t>
  </si>
  <si>
    <t>071000020703</t>
  </si>
  <si>
    <t>071000020801</t>
  </si>
  <si>
    <t>071000020802</t>
  </si>
  <si>
    <t>071000020803</t>
  </si>
  <si>
    <t>071000020804</t>
  </si>
  <si>
    <t>071000020901</t>
  </si>
  <si>
    <t>071000020902</t>
  </si>
  <si>
    <t>071000020903</t>
  </si>
  <si>
    <t>d_07100003</t>
  </si>
  <si>
    <t>071000030101</t>
  </si>
  <si>
    <t>071000030102</t>
  </si>
  <si>
    <t>071000030103</t>
  </si>
  <si>
    <t>071000030104</t>
  </si>
  <si>
    <t>071000030105</t>
  </si>
  <si>
    <t>071000030106</t>
  </si>
  <si>
    <t>071000030107</t>
  </si>
  <si>
    <t>071000030108</t>
  </si>
  <si>
    <t>071000030201</t>
  </si>
  <si>
    <t>071000030202</t>
  </si>
  <si>
    <t>071000030301</t>
  </si>
  <si>
    <t>071000030302</t>
  </si>
  <si>
    <t>071000030303</t>
  </si>
  <si>
    <t>071000030304</t>
  </si>
  <si>
    <t>071000030401</t>
  </si>
  <si>
    <t>071000030402</t>
  </si>
  <si>
    <t>071000030403</t>
  </si>
  <si>
    <t>071000030404</t>
  </si>
  <si>
    <t>071000030501</t>
  </si>
  <si>
    <t>071000030502</t>
  </si>
  <si>
    <t>071000030503</t>
  </si>
  <si>
    <t>071000030504</t>
  </si>
  <si>
    <t>071000030601</t>
  </si>
  <si>
    <t>071000030602</t>
  </si>
  <si>
    <t>071000030603</t>
  </si>
  <si>
    <t>071000030604</t>
  </si>
  <si>
    <t>071000030701</t>
  </si>
  <si>
    <t>071000030702</t>
  </si>
  <si>
    <t>071000030703</t>
  </si>
  <si>
    <t>071000030704</t>
  </si>
  <si>
    <t>071000030705</t>
  </si>
  <si>
    <t>071000030801</t>
  </si>
  <si>
    <t>071000030802</t>
  </si>
  <si>
    <t>071000030803</t>
  </si>
  <si>
    <t>071000030804</t>
  </si>
  <si>
    <t>071000030805</t>
  </si>
  <si>
    <t>071000030806</t>
  </si>
  <si>
    <t>071000030901</t>
  </si>
  <si>
    <t>071000030902</t>
  </si>
  <si>
    <t>071000030903</t>
  </si>
  <si>
    <t>d_09020101</t>
  </si>
  <si>
    <t>090201010101</t>
  </si>
  <si>
    <t>090201010102</t>
  </si>
  <si>
    <t>090201010103</t>
  </si>
  <si>
    <t>090201010104</t>
  </si>
  <si>
    <t>090201010105</t>
  </si>
  <si>
    <t>090201010201</t>
  </si>
  <si>
    <t>090201010202</t>
  </si>
  <si>
    <t>090201010203</t>
  </si>
  <si>
    <t>090201010204</t>
  </si>
  <si>
    <t>090201010205</t>
  </si>
  <si>
    <t>090201010301</t>
  </si>
  <si>
    <t>090201010302</t>
  </si>
  <si>
    <t>090201010303</t>
  </si>
  <si>
    <t>090201010304</t>
  </si>
  <si>
    <t>090201010305</t>
  </si>
  <si>
    <t>090201010401</t>
  </si>
  <si>
    <t>090201010402</t>
  </si>
  <si>
    <t>090201010403</t>
  </si>
  <si>
    <t>090201010404</t>
  </si>
  <si>
    <t>090201010405</t>
  </si>
  <si>
    <t>090201010406</t>
  </si>
  <si>
    <t>090201010407</t>
  </si>
  <si>
    <t>090201010408</t>
  </si>
  <si>
    <t>090201010501</t>
  </si>
  <si>
    <t>090201010502</t>
  </si>
  <si>
    <t>090201010503</t>
  </si>
  <si>
    <t>090201010504</t>
  </si>
  <si>
    <t>090201010505</t>
  </si>
  <si>
    <t>090201010506</t>
  </si>
  <si>
    <t>090201010507</t>
  </si>
  <si>
    <t>d_09020102</t>
  </si>
  <si>
    <t>090201020101</t>
  </si>
  <si>
    <t>090201020102</t>
  </si>
  <si>
    <t>090201020103</t>
  </si>
  <si>
    <t>090201020104</t>
  </si>
  <si>
    <t>090201020105</t>
  </si>
  <si>
    <t>090201020106</t>
  </si>
  <si>
    <t>090201020107</t>
  </si>
  <si>
    <t>090201020201</t>
  </si>
  <si>
    <t>090201020202</t>
  </si>
  <si>
    <t>090201020203</t>
  </si>
  <si>
    <t>090201020204</t>
  </si>
  <si>
    <t>090201020205</t>
  </si>
  <si>
    <t>090201020206</t>
  </si>
  <si>
    <t>090201020301</t>
  </si>
  <si>
    <t>090201020302</t>
  </si>
  <si>
    <t>090201020303</t>
  </si>
  <si>
    <t>090201020304</t>
  </si>
  <si>
    <t>090201020305</t>
  </si>
  <si>
    <t>090201020306</t>
  </si>
  <si>
    <t>090201020401</t>
  </si>
  <si>
    <t>090201020402</t>
  </si>
  <si>
    <t>090201020403</t>
  </si>
  <si>
    <t>090201020501</t>
  </si>
  <si>
    <t>090201020502</t>
  </si>
  <si>
    <t>090201020503</t>
  </si>
  <si>
    <t>090201020504</t>
  </si>
  <si>
    <t>d_09020103</t>
  </si>
  <si>
    <t>090201030101</t>
  </si>
  <si>
    <t>090201030102</t>
  </si>
  <si>
    <t>090201030103</t>
  </si>
  <si>
    <t>090201030104</t>
  </si>
  <si>
    <t>090201030105</t>
  </si>
  <si>
    <t>090201030201</t>
  </si>
  <si>
    <t>090201030202</t>
  </si>
  <si>
    <t>090201030203</t>
  </si>
  <si>
    <t>090201030204</t>
  </si>
  <si>
    <t>090201030205</t>
  </si>
  <si>
    <t>090201030206</t>
  </si>
  <si>
    <t>090201030301</t>
  </si>
  <si>
    <t>090201030302</t>
  </si>
  <si>
    <t>090201030303</t>
  </si>
  <si>
    <t>090201030304</t>
  </si>
  <si>
    <t>090201030305</t>
  </si>
  <si>
    <t>090201030401</t>
  </si>
  <si>
    <t>090201030402</t>
  </si>
  <si>
    <t>090201030403</t>
  </si>
  <si>
    <t>090201030404</t>
  </si>
  <si>
    <t>090201030405</t>
  </si>
  <si>
    <t>090201030501</t>
  </si>
  <si>
    <t>090201030502</t>
  </si>
  <si>
    <t>090201030503</t>
  </si>
  <si>
    <t>090201030504</t>
  </si>
  <si>
    <t>090201030505</t>
  </si>
  <si>
    <t>090201030506</t>
  </si>
  <si>
    <t>090201030601</t>
  </si>
  <si>
    <t>090201030602</t>
  </si>
  <si>
    <t>090201030603</t>
  </si>
  <si>
    <t>090201030604</t>
  </si>
  <si>
    <t>090201030605</t>
  </si>
  <si>
    <t>090201030606</t>
  </si>
  <si>
    <t>090201030701</t>
  </si>
  <si>
    <t>090201030702</t>
  </si>
  <si>
    <t>090201030703</t>
  </si>
  <si>
    <t>090201030704</t>
  </si>
  <si>
    <t>090201030705</t>
  </si>
  <si>
    <t>090201030706</t>
  </si>
  <si>
    <t>090201030707</t>
  </si>
  <si>
    <t>090201030708</t>
  </si>
  <si>
    <t>090201030709</t>
  </si>
  <si>
    <t>090201030801</t>
  </si>
  <si>
    <t>090201030802</t>
  </si>
  <si>
    <t>090201030803</t>
  </si>
  <si>
    <t>090201030804</t>
  </si>
  <si>
    <t>090201030901</t>
  </si>
  <si>
    <t>090201030902</t>
  </si>
  <si>
    <t>090201030903</t>
  </si>
  <si>
    <t>090201030904</t>
  </si>
  <si>
    <t>090201030905</t>
  </si>
  <si>
    <t>090201031001</t>
  </si>
  <si>
    <t>090201031002</t>
  </si>
  <si>
    <t>090201031003</t>
  </si>
  <si>
    <t>090201031004</t>
  </si>
  <si>
    <t>090201031005</t>
  </si>
  <si>
    <t>090201031006</t>
  </si>
  <si>
    <t>d_09020104</t>
  </si>
  <si>
    <t>090201040101</t>
  </si>
  <si>
    <t>090201040102</t>
  </si>
  <si>
    <t>090201040201</t>
  </si>
  <si>
    <t>090201040202</t>
  </si>
  <si>
    <t>090201040203</t>
  </si>
  <si>
    <t>090201040204</t>
  </si>
  <si>
    <t>090201040301</t>
  </si>
  <si>
    <t>090201040302</t>
  </si>
  <si>
    <t>090201040303</t>
  </si>
  <si>
    <t>090201040304</t>
  </si>
  <si>
    <t>090201040401</t>
  </si>
  <si>
    <t>090201040402</t>
  </si>
  <si>
    <t>090201040403</t>
  </si>
  <si>
    <t>090201040501</t>
  </si>
  <si>
    <t>090201040502</t>
  </si>
  <si>
    <t>090201040503</t>
  </si>
  <si>
    <t>090201040504</t>
  </si>
  <si>
    <t>090201040505</t>
  </si>
  <si>
    <t>090201040506</t>
  </si>
  <si>
    <t>d_09020106</t>
  </si>
  <si>
    <t>090201060101</t>
  </si>
  <si>
    <t>090201060102</t>
  </si>
  <si>
    <t>090201060103</t>
  </si>
  <si>
    <t>090201060104</t>
  </si>
  <si>
    <t>090201060105</t>
  </si>
  <si>
    <t>090201060106</t>
  </si>
  <si>
    <t>090201060107</t>
  </si>
  <si>
    <t>090201060108</t>
  </si>
  <si>
    <t>090201060109</t>
  </si>
  <si>
    <t>090201060201</t>
  </si>
  <si>
    <t>090201060202</t>
  </si>
  <si>
    <t>090201060301</t>
  </si>
  <si>
    <t>090201060302</t>
  </si>
  <si>
    <t>090201060401</t>
  </si>
  <si>
    <t>090201060402</t>
  </si>
  <si>
    <t>090201060403</t>
  </si>
  <si>
    <t>090201060501</t>
  </si>
  <si>
    <t>090201060502</t>
  </si>
  <si>
    <t>090201060503</t>
  </si>
  <si>
    <t>090201060504</t>
  </si>
  <si>
    <t>090201060601</t>
  </si>
  <si>
    <t>090201060602</t>
  </si>
  <si>
    <t>090201060603</t>
  </si>
  <si>
    <t>090201060604</t>
  </si>
  <si>
    <t>090201060605</t>
  </si>
  <si>
    <t>090201060701</t>
  </si>
  <si>
    <t>090201060702</t>
  </si>
  <si>
    <t>090201060703</t>
  </si>
  <si>
    <t>090201060704</t>
  </si>
  <si>
    <t>090201060705</t>
  </si>
  <si>
    <t>090201060706</t>
  </si>
  <si>
    <t>090201060707</t>
  </si>
  <si>
    <t>090201060708</t>
  </si>
  <si>
    <t>d_09020107</t>
  </si>
  <si>
    <t>090201070101</t>
  </si>
  <si>
    <t>090201070102</t>
  </si>
  <si>
    <t>090201070103</t>
  </si>
  <si>
    <t>090201070104</t>
  </si>
  <si>
    <t>090201070105</t>
  </si>
  <si>
    <t>090201070106</t>
  </si>
  <si>
    <t>090201070201</t>
  </si>
  <si>
    <t>090201070202</t>
  </si>
  <si>
    <t>090201070203</t>
  </si>
  <si>
    <t>090201070301</t>
  </si>
  <si>
    <t>090201070302</t>
  </si>
  <si>
    <t>090201070303</t>
  </si>
  <si>
    <t>090201070401</t>
  </si>
  <si>
    <t>090201070402</t>
  </si>
  <si>
    <t>090201070403</t>
  </si>
  <si>
    <t>090201070404</t>
  </si>
  <si>
    <t>090201070405</t>
  </si>
  <si>
    <t>090201070406</t>
  </si>
  <si>
    <t>090201070501</t>
  </si>
  <si>
    <t>090201070502</t>
  </si>
  <si>
    <t>090201070503</t>
  </si>
  <si>
    <t>090201070504</t>
  </si>
  <si>
    <t>090201070505</t>
  </si>
  <si>
    <t>090201070506</t>
  </si>
  <si>
    <t>090201070507</t>
  </si>
  <si>
    <t>090201070601</t>
  </si>
  <si>
    <t>090201070602</t>
  </si>
  <si>
    <t>090201070603</t>
  </si>
  <si>
    <t>090201070604</t>
  </si>
  <si>
    <t>090201070605</t>
  </si>
  <si>
    <t>d_09020108</t>
  </si>
  <si>
    <t>090201080101</t>
  </si>
  <si>
    <t>090201080102</t>
  </si>
  <si>
    <t>090201080103</t>
  </si>
  <si>
    <t>090201080104</t>
  </si>
  <si>
    <t>090201080105</t>
  </si>
  <si>
    <t>090201080201</t>
  </si>
  <si>
    <t>090201080202</t>
  </si>
  <si>
    <t>090201080203</t>
  </si>
  <si>
    <t>090201080301</t>
  </si>
  <si>
    <t>090201080302</t>
  </si>
  <si>
    <t>090201080303</t>
  </si>
  <si>
    <t>090201080401</t>
  </si>
  <si>
    <t>090201080402</t>
  </si>
  <si>
    <t>090201080403</t>
  </si>
  <si>
    <t>090201080404</t>
  </si>
  <si>
    <t>090201080405</t>
  </si>
  <si>
    <t>090201080501</t>
  </si>
  <si>
    <t>090201080502</t>
  </si>
  <si>
    <t>090201080601</t>
  </si>
  <si>
    <t>090201080602</t>
  </si>
  <si>
    <t>090201080701</t>
  </si>
  <si>
    <t>090201080702</t>
  </si>
  <si>
    <t>090201080703</t>
  </si>
  <si>
    <t>090201080704</t>
  </si>
  <si>
    <t>090201080705</t>
  </si>
  <si>
    <t>090201080801</t>
  </si>
  <si>
    <t>090201080802</t>
  </si>
  <si>
    <t>090201080803</t>
  </si>
  <si>
    <t>090201080901</t>
  </si>
  <si>
    <t>090201080902</t>
  </si>
  <si>
    <t>090201080903</t>
  </si>
  <si>
    <t>090201080904</t>
  </si>
  <si>
    <t>090201081001</t>
  </si>
  <si>
    <t>090201081002</t>
  </si>
  <si>
    <t>090201081003</t>
  </si>
  <si>
    <t>090201081004</t>
  </si>
  <si>
    <t>090201081005</t>
  </si>
  <si>
    <t>090201081006</t>
  </si>
  <si>
    <t>090201081101</t>
  </si>
  <si>
    <t>090201081102</t>
  </si>
  <si>
    <t>090201081103</t>
  </si>
  <si>
    <t>090201081104</t>
  </si>
  <si>
    <t>090201081105</t>
  </si>
  <si>
    <t>090201081201</t>
  </si>
  <si>
    <t>090201081202</t>
  </si>
  <si>
    <t>090201081203</t>
  </si>
  <si>
    <t>090201081204</t>
  </si>
  <si>
    <t>090201081205</t>
  </si>
  <si>
    <t>090201081206</t>
  </si>
  <si>
    <t>d_09020301</t>
  </si>
  <si>
    <t>090203010101</t>
  </si>
  <si>
    <t>090203010102</t>
  </si>
  <si>
    <t>090203010201</t>
  </si>
  <si>
    <t>090203010202</t>
  </si>
  <si>
    <t>090203010203</t>
  </si>
  <si>
    <t>090203010204</t>
  </si>
  <si>
    <t>090203010205</t>
  </si>
  <si>
    <t>090203010206</t>
  </si>
  <si>
    <t>090203010207</t>
  </si>
  <si>
    <t>090203010208</t>
  </si>
  <si>
    <t>090203010301</t>
  </si>
  <si>
    <t>090203010302</t>
  </si>
  <si>
    <t>090203010303</t>
  </si>
  <si>
    <t>090203010304</t>
  </si>
  <si>
    <t>090203010305</t>
  </si>
  <si>
    <t>090203010306</t>
  </si>
  <si>
    <t>090203010401</t>
  </si>
  <si>
    <t>090203010402</t>
  </si>
  <si>
    <t>090203010403</t>
  </si>
  <si>
    <t>090203010404</t>
  </si>
  <si>
    <t>090203010501</t>
  </si>
  <si>
    <t>090203010502</t>
  </si>
  <si>
    <t>090203010503</t>
  </si>
  <si>
    <t>090203010504</t>
  </si>
  <si>
    <t>090203010505</t>
  </si>
  <si>
    <t>090203010601</t>
  </si>
  <si>
    <t>090203010602</t>
  </si>
  <si>
    <t>090203010603</t>
  </si>
  <si>
    <t>090203010604</t>
  </si>
  <si>
    <t>090203010701</t>
  </si>
  <si>
    <t>090203010702</t>
  </si>
  <si>
    <t>090203010703</t>
  </si>
  <si>
    <t>090203010704</t>
  </si>
  <si>
    <t>090203010705</t>
  </si>
  <si>
    <t>d_09020302</t>
  </si>
  <si>
    <t>090203020101</t>
  </si>
  <si>
    <t>090203020102</t>
  </si>
  <si>
    <t>090203020103</t>
  </si>
  <si>
    <t>090203020104</t>
  </si>
  <si>
    <t>090203020201</t>
  </si>
  <si>
    <t>090203020202</t>
  </si>
  <si>
    <t>090203020300</t>
  </si>
  <si>
    <t>090203020401</t>
  </si>
  <si>
    <t>090203020402</t>
  </si>
  <si>
    <t>090203020501</t>
  </si>
  <si>
    <t>090203020502</t>
  </si>
  <si>
    <t>090203020503</t>
  </si>
  <si>
    <t>090203020601</t>
  </si>
  <si>
    <t>090203020602</t>
  </si>
  <si>
    <t>090203020603</t>
  </si>
  <si>
    <t>090203020604</t>
  </si>
  <si>
    <t>090203020605</t>
  </si>
  <si>
    <t>090203020606</t>
  </si>
  <si>
    <t>090203020607</t>
  </si>
  <si>
    <t>090203020608</t>
  </si>
  <si>
    <t>090203020609</t>
  </si>
  <si>
    <t>090203020610</t>
  </si>
  <si>
    <t>090203020701</t>
  </si>
  <si>
    <t>090203020702</t>
  </si>
  <si>
    <t>090203020703</t>
  </si>
  <si>
    <t>090203020704</t>
  </si>
  <si>
    <t>090203020705</t>
  </si>
  <si>
    <t>090203020706</t>
  </si>
  <si>
    <t>090203020801</t>
  </si>
  <si>
    <t>090203020802</t>
  </si>
  <si>
    <t>090203020900</t>
  </si>
  <si>
    <t>d_09020303</t>
  </si>
  <si>
    <t>090203030100</t>
  </si>
  <si>
    <t>090203030201</t>
  </si>
  <si>
    <t>090203030202</t>
  </si>
  <si>
    <t>090203030203</t>
  </si>
  <si>
    <t>090203030204</t>
  </si>
  <si>
    <t>090203030205</t>
  </si>
  <si>
    <t>090203030206</t>
  </si>
  <si>
    <t>090203030207</t>
  </si>
  <si>
    <t>090203030301</t>
  </si>
  <si>
    <t>090203030302</t>
  </si>
  <si>
    <t>090203030303</t>
  </si>
  <si>
    <t>090203030304</t>
  </si>
  <si>
    <t>090203030401</t>
  </si>
  <si>
    <t>090203030402</t>
  </si>
  <si>
    <t>090203030403</t>
  </si>
  <si>
    <t>090203030404</t>
  </si>
  <si>
    <t>090203030501</t>
  </si>
  <si>
    <t>090203030502</t>
  </si>
  <si>
    <t>090203030503</t>
  </si>
  <si>
    <t>090203030504</t>
  </si>
  <si>
    <t>090203030505</t>
  </si>
  <si>
    <t>090203030506</t>
  </si>
  <si>
    <t>090203030507</t>
  </si>
  <si>
    <t>090203030601</t>
  </si>
  <si>
    <t>090203030602</t>
  </si>
  <si>
    <t>090203030603</t>
  </si>
  <si>
    <t>090203030604</t>
  </si>
  <si>
    <t>090203030701</t>
  </si>
  <si>
    <t>090203030702</t>
  </si>
  <si>
    <t>090203030703</t>
  </si>
  <si>
    <t>090203030704</t>
  </si>
  <si>
    <t>d_09020304</t>
  </si>
  <si>
    <t>090203040101</t>
  </si>
  <si>
    <t>090203040102</t>
  </si>
  <si>
    <t>090203040103</t>
  </si>
  <si>
    <t>090203040104</t>
  </si>
  <si>
    <t>090203040201</t>
  </si>
  <si>
    <t>090203040202</t>
  </si>
  <si>
    <t>090203040301</t>
  </si>
  <si>
    <t>090203040302</t>
  </si>
  <si>
    <t>090203040303</t>
  </si>
  <si>
    <t>090203040304</t>
  </si>
  <si>
    <t>090203040305</t>
  </si>
  <si>
    <t>090203040401</t>
  </si>
  <si>
    <t>090203040402</t>
  </si>
  <si>
    <t>090203040403</t>
  </si>
  <si>
    <t>090203040404</t>
  </si>
  <si>
    <t>090203040501</t>
  </si>
  <si>
    <t>090203040502</t>
  </si>
  <si>
    <t>090203040601</t>
  </si>
  <si>
    <t>090203040602</t>
  </si>
  <si>
    <t>090203040603</t>
  </si>
  <si>
    <t>090203040604</t>
  </si>
  <si>
    <t>090203040605</t>
  </si>
  <si>
    <t>090203040606</t>
  </si>
  <si>
    <t>090203040701</t>
  </si>
  <si>
    <t>090203040702</t>
  </si>
  <si>
    <t>090203040801</t>
  </si>
  <si>
    <t>090203040802</t>
  </si>
  <si>
    <t>090203040803</t>
  </si>
  <si>
    <t>d_09020305</t>
  </si>
  <si>
    <t>090203050101</t>
  </si>
  <si>
    <t>090203050102</t>
  </si>
  <si>
    <t>090203050103</t>
  </si>
  <si>
    <t>090203050104</t>
  </si>
  <si>
    <t>090203050105</t>
  </si>
  <si>
    <t>090203050201</t>
  </si>
  <si>
    <t>090203050202</t>
  </si>
  <si>
    <t>090203050203</t>
  </si>
  <si>
    <t>090203050204</t>
  </si>
  <si>
    <t>090203050205</t>
  </si>
  <si>
    <t>090203050206</t>
  </si>
  <si>
    <t>090203050207</t>
  </si>
  <si>
    <t>090203050301</t>
  </si>
  <si>
    <t>090203050302</t>
  </si>
  <si>
    <t>090203050303</t>
  </si>
  <si>
    <t>090203050304</t>
  </si>
  <si>
    <t>090203050305</t>
  </si>
  <si>
    <t>090203050306</t>
  </si>
  <si>
    <t>090203050401</t>
  </si>
  <si>
    <t>090203050402</t>
  </si>
  <si>
    <t>090203050403</t>
  </si>
  <si>
    <t>090203050501</t>
  </si>
  <si>
    <t>090203050502</t>
  </si>
  <si>
    <t>090203050503</t>
  </si>
  <si>
    <t>090203050504</t>
  </si>
  <si>
    <t>090203050505</t>
  </si>
  <si>
    <t>090203050506</t>
  </si>
  <si>
    <t>090203050507</t>
  </si>
  <si>
    <t>090203050601</t>
  </si>
  <si>
    <t>090203050602</t>
  </si>
  <si>
    <t>090203050603</t>
  </si>
  <si>
    <t>090203050701</t>
  </si>
  <si>
    <t>090203050702</t>
  </si>
  <si>
    <t>090203050703</t>
  </si>
  <si>
    <t>090203050704</t>
  </si>
  <si>
    <t>090203050705</t>
  </si>
  <si>
    <t>d_09020306</t>
  </si>
  <si>
    <t>090203060101</t>
  </si>
  <si>
    <t>090203060102</t>
  </si>
  <si>
    <t>090203060103</t>
  </si>
  <si>
    <t>090203060201</t>
  </si>
  <si>
    <t>090203060202</t>
  </si>
  <si>
    <t>090203060203</t>
  </si>
  <si>
    <t>090203060204</t>
  </si>
  <si>
    <t>090203060205</t>
  </si>
  <si>
    <t>090203060206</t>
  </si>
  <si>
    <t>090203060301</t>
  </si>
  <si>
    <t>090203060302</t>
  </si>
  <si>
    <t>090203060303</t>
  </si>
  <si>
    <t>090203060304</t>
  </si>
  <si>
    <t>090203060401</t>
  </si>
  <si>
    <t>090203060402</t>
  </si>
  <si>
    <t>090203060501</t>
  </si>
  <si>
    <t>090203060502</t>
  </si>
  <si>
    <t>090203060503</t>
  </si>
  <si>
    <t>090203060504</t>
  </si>
  <si>
    <t>090203060601</t>
  </si>
  <si>
    <t>090203060602</t>
  </si>
  <si>
    <t>090203060603</t>
  </si>
  <si>
    <t>d_09020309</t>
  </si>
  <si>
    <t>090203090101</t>
  </si>
  <si>
    <t>090203090102</t>
  </si>
  <si>
    <t>090203090103</t>
  </si>
  <si>
    <t>090203090104</t>
  </si>
  <si>
    <t>090203090105</t>
  </si>
  <si>
    <t>090203090201</t>
  </si>
  <si>
    <t>090203090202</t>
  </si>
  <si>
    <t>090203090203</t>
  </si>
  <si>
    <t>090203090204</t>
  </si>
  <si>
    <t>090203090205</t>
  </si>
  <si>
    <t>090203090206</t>
  </si>
  <si>
    <t>090203090207</t>
  </si>
  <si>
    <t>090203090208</t>
  </si>
  <si>
    <t>090203090209</t>
  </si>
  <si>
    <t>090203090210</t>
  </si>
  <si>
    <t>090203090301</t>
  </si>
  <si>
    <t>090203090302</t>
  </si>
  <si>
    <t>090203090303</t>
  </si>
  <si>
    <t>090203090304</t>
  </si>
  <si>
    <t>090203090305</t>
  </si>
  <si>
    <t>090203090306</t>
  </si>
  <si>
    <t>d_09020311</t>
  </si>
  <si>
    <t>090203110101</t>
  </si>
  <si>
    <t>090203110102</t>
  </si>
  <si>
    <t>090203110103</t>
  </si>
  <si>
    <t>090203110104</t>
  </si>
  <si>
    <t>090203110201</t>
  </si>
  <si>
    <t>090203110202</t>
  </si>
  <si>
    <t>090203110203</t>
  </si>
  <si>
    <t>090203110204</t>
  </si>
  <si>
    <t>090203110205</t>
  </si>
  <si>
    <t>090203110206</t>
  </si>
  <si>
    <t>090203110207</t>
  </si>
  <si>
    <t>090203110301</t>
  </si>
  <si>
    <t>090203110302</t>
  </si>
  <si>
    <t>090203110303</t>
  </si>
  <si>
    <t>090203110304</t>
  </si>
  <si>
    <t>090203110401</t>
  </si>
  <si>
    <t>090203110402</t>
  </si>
  <si>
    <t>090203110403</t>
  </si>
  <si>
    <t>090203110404</t>
  </si>
  <si>
    <t>090203110501</t>
  </si>
  <si>
    <t>090203110502</t>
  </si>
  <si>
    <t>090203110503</t>
  </si>
  <si>
    <t>090203110504</t>
  </si>
  <si>
    <t>090203110505</t>
  </si>
  <si>
    <t>090203110601</t>
  </si>
  <si>
    <t>090203110602</t>
  </si>
  <si>
    <t>090203110603</t>
  </si>
  <si>
    <t>090203110604</t>
  </si>
  <si>
    <t>090203110701</t>
  </si>
  <si>
    <t>090203110702</t>
  </si>
  <si>
    <t>090203110703</t>
  </si>
  <si>
    <t>090203110704</t>
  </si>
  <si>
    <t>090203110801</t>
  </si>
  <si>
    <t>090203110802</t>
  </si>
  <si>
    <t>090203110803</t>
  </si>
  <si>
    <t>090203110901</t>
  </si>
  <si>
    <t>090203110902</t>
  </si>
  <si>
    <t>d_09020312</t>
  </si>
  <si>
    <t>090203120101</t>
  </si>
  <si>
    <t>090203120102</t>
  </si>
  <si>
    <t>090203120103</t>
  </si>
  <si>
    <t>090203120104</t>
  </si>
  <si>
    <t>090203120105</t>
  </si>
  <si>
    <t>090203120106</t>
  </si>
  <si>
    <t>090203120107</t>
  </si>
  <si>
    <t>090203120201</t>
  </si>
  <si>
    <t>090203120202</t>
  </si>
  <si>
    <t>090203120203</t>
  </si>
  <si>
    <t>090203120204</t>
  </si>
  <si>
    <t>090203120205</t>
  </si>
  <si>
    <t>090203120206</t>
  </si>
  <si>
    <t>090203120207</t>
  </si>
  <si>
    <t>090203120208</t>
  </si>
  <si>
    <t>090203120301</t>
  </si>
  <si>
    <t>090203120302</t>
  </si>
  <si>
    <t>090203120303</t>
  </si>
  <si>
    <t>090203120401</t>
  </si>
  <si>
    <t>090203120402</t>
  </si>
  <si>
    <t>090203120403</t>
  </si>
  <si>
    <t>090203120501</t>
  </si>
  <si>
    <t>090203120502</t>
  </si>
  <si>
    <t>090203120601</t>
  </si>
  <si>
    <t>090203120602</t>
  </si>
  <si>
    <t>090203120603</t>
  </si>
  <si>
    <t>090203120604</t>
  </si>
  <si>
    <t>090203120605</t>
  </si>
  <si>
    <t>090203120606</t>
  </si>
  <si>
    <t>090203120701</t>
  </si>
  <si>
    <t>090203120702</t>
  </si>
  <si>
    <t>090203120703</t>
  </si>
  <si>
    <t>090203120704</t>
  </si>
  <si>
    <t>090203120705</t>
  </si>
  <si>
    <t>d_09020314</t>
  </si>
  <si>
    <t>090203140101</t>
  </si>
  <si>
    <t>090203140102</t>
  </si>
  <si>
    <t>090203140103</t>
  </si>
  <si>
    <t>090203140104</t>
  </si>
  <si>
    <t>090203140105</t>
  </si>
  <si>
    <t>090203140106</t>
  </si>
  <si>
    <t>090203140201</t>
  </si>
  <si>
    <t>090203140202</t>
  </si>
  <si>
    <t>090203140203</t>
  </si>
  <si>
    <t>090203140204</t>
  </si>
  <si>
    <t>090203140205</t>
  </si>
  <si>
    <t>090203140301</t>
  </si>
  <si>
    <t>090203140302</t>
  </si>
  <si>
    <t>090203140303</t>
  </si>
  <si>
    <t>090203140401</t>
  </si>
  <si>
    <t>090203140402</t>
  </si>
  <si>
    <t>090203140403</t>
  </si>
  <si>
    <t>090203140501</t>
  </si>
  <si>
    <t>090203140502</t>
  </si>
  <si>
    <t>090203140503</t>
  </si>
  <si>
    <t>090203140504</t>
  </si>
  <si>
    <t>090203140505</t>
  </si>
  <si>
    <t>090203140506</t>
  </si>
  <si>
    <t>090203140601</t>
  </si>
  <si>
    <t>090203140602</t>
  </si>
  <si>
    <t>090203140603</t>
  </si>
  <si>
    <t>090203140604</t>
  </si>
  <si>
    <t>090203140605</t>
  </si>
  <si>
    <t>090203140606</t>
  </si>
  <si>
    <t>d_09030001</t>
  </si>
  <si>
    <t>090300010101</t>
  </si>
  <si>
    <t>090300010102</t>
  </si>
  <si>
    <t>090300010103</t>
  </si>
  <si>
    <t>090300010104</t>
  </si>
  <si>
    <t>090300010201</t>
  </si>
  <si>
    <t>090300010202</t>
  </si>
  <si>
    <t>090300010203</t>
  </si>
  <si>
    <t>090300010204</t>
  </si>
  <si>
    <t>090300010205</t>
  </si>
  <si>
    <t>090300010301</t>
  </si>
  <si>
    <t>090300010302</t>
  </si>
  <si>
    <t>090300010303</t>
  </si>
  <si>
    <t>090300010304</t>
  </si>
  <si>
    <t>090300010305</t>
  </si>
  <si>
    <t>090300010306</t>
  </si>
  <si>
    <t>090300010401</t>
  </si>
  <si>
    <t>090300010402</t>
  </si>
  <si>
    <t>090300010403</t>
  </si>
  <si>
    <t>090300010404</t>
  </si>
  <si>
    <t>090300010405</t>
  </si>
  <si>
    <t>090300010406</t>
  </si>
  <si>
    <t>090300010407</t>
  </si>
  <si>
    <t>090300010408</t>
  </si>
  <si>
    <t>090300010409</t>
  </si>
  <si>
    <t>090300010501</t>
  </si>
  <si>
    <t>090300010502</t>
  </si>
  <si>
    <t>090300010503</t>
  </si>
  <si>
    <t>090300010504</t>
  </si>
  <si>
    <t>090300010505</t>
  </si>
  <si>
    <t>090300010506</t>
  </si>
  <si>
    <t>090300010507</t>
  </si>
  <si>
    <t>090300010601</t>
  </si>
  <si>
    <t>090300010602</t>
  </si>
  <si>
    <t>090300010603</t>
  </si>
  <si>
    <t>090300010604</t>
  </si>
  <si>
    <t>090300010605</t>
  </si>
  <si>
    <t>090300010606</t>
  </si>
  <si>
    <t>090300010701</t>
  </si>
  <si>
    <t>090300010702</t>
  </si>
  <si>
    <t>090300010703</t>
  </si>
  <si>
    <t>090300010704</t>
  </si>
  <si>
    <t>090300010705</t>
  </si>
  <si>
    <t>090300010706</t>
  </si>
  <si>
    <t>090300010707</t>
  </si>
  <si>
    <t>090300010708</t>
  </si>
  <si>
    <t>090300010801</t>
  </si>
  <si>
    <t>090300010802</t>
  </si>
  <si>
    <t>090300010901</t>
  </si>
  <si>
    <t>090300010902</t>
  </si>
  <si>
    <t>090300010903</t>
  </si>
  <si>
    <t>090300010904</t>
  </si>
  <si>
    <t>090300010905</t>
  </si>
  <si>
    <t>090300011001</t>
  </si>
  <si>
    <t>090300011002</t>
  </si>
  <si>
    <t>090300011101</t>
  </si>
  <si>
    <t>090300011102</t>
  </si>
  <si>
    <t>090300011103</t>
  </si>
  <si>
    <t>090300011104</t>
  </si>
  <si>
    <t>090300011201</t>
  </si>
  <si>
    <t>090300011202</t>
  </si>
  <si>
    <t>090300011203</t>
  </si>
  <si>
    <t>090300011204</t>
  </si>
  <si>
    <t>090300011301</t>
  </si>
  <si>
    <t>090300011302</t>
  </si>
  <si>
    <t>090300011401</t>
  </si>
  <si>
    <t>090300011402</t>
  </si>
  <si>
    <t>090300011403</t>
  </si>
  <si>
    <t>090300011404</t>
  </si>
  <si>
    <t>d_09030002</t>
  </si>
  <si>
    <t>090300020101</t>
  </si>
  <si>
    <t>090300020102</t>
  </si>
  <si>
    <t>090300020103</t>
  </si>
  <si>
    <t>090300020201</t>
  </si>
  <si>
    <t>090300020202</t>
  </si>
  <si>
    <t>090300020203</t>
  </si>
  <si>
    <t>090300020204</t>
  </si>
  <si>
    <t>090300020205</t>
  </si>
  <si>
    <t>090300020301</t>
  </si>
  <si>
    <t>090300020302</t>
  </si>
  <si>
    <t>090300020303</t>
  </si>
  <si>
    <t>090300020304</t>
  </si>
  <si>
    <t>090300020305</t>
  </si>
  <si>
    <t>090300020401</t>
  </si>
  <si>
    <t>090300020402</t>
  </si>
  <si>
    <t>090300020403</t>
  </si>
  <si>
    <t>090300020501</t>
  </si>
  <si>
    <t>090300020502</t>
  </si>
  <si>
    <t>090300020503</t>
  </si>
  <si>
    <t>090300020504</t>
  </si>
  <si>
    <t>090300020505</t>
  </si>
  <si>
    <t>090300020506</t>
  </si>
  <si>
    <t>d_09030003</t>
  </si>
  <si>
    <t>090300030101</t>
  </si>
  <si>
    <t>090300030102</t>
  </si>
  <si>
    <t>090300030103</t>
  </si>
  <si>
    <t>090300030200</t>
  </si>
  <si>
    <t>090300030301</t>
  </si>
  <si>
    <t>090300030302</t>
  </si>
  <si>
    <t>090300030303</t>
  </si>
  <si>
    <t>090300030304</t>
  </si>
  <si>
    <t>090300030401</t>
  </si>
  <si>
    <t>090300030402</t>
  </si>
  <si>
    <t>090300030403</t>
  </si>
  <si>
    <t>090300030404</t>
  </si>
  <si>
    <t>090300030405</t>
  </si>
  <si>
    <t>090300030406</t>
  </si>
  <si>
    <t>090300030500</t>
  </si>
  <si>
    <t>d_09030004</t>
  </si>
  <si>
    <t>090300040101</t>
  </si>
  <si>
    <t>090300040102</t>
  </si>
  <si>
    <t>090300040103</t>
  </si>
  <si>
    <t>090300040201</t>
  </si>
  <si>
    <t>090300040202</t>
  </si>
  <si>
    <t>090300040203</t>
  </si>
  <si>
    <t>090300040204</t>
  </si>
  <si>
    <t>090300040205</t>
  </si>
  <si>
    <t>090300040206</t>
  </si>
  <si>
    <t>090300040207</t>
  </si>
  <si>
    <t>090300040301</t>
  </si>
  <si>
    <t>090300040302</t>
  </si>
  <si>
    <t>090300040303</t>
  </si>
  <si>
    <t>090300040304</t>
  </si>
  <si>
    <t>090300040305</t>
  </si>
  <si>
    <t>d_09030005</t>
  </si>
  <si>
    <t>090300050101</t>
  </si>
  <si>
    <t>090300050102</t>
  </si>
  <si>
    <t>090300050103</t>
  </si>
  <si>
    <t>090300050104</t>
  </si>
  <si>
    <t>090300050105</t>
  </si>
  <si>
    <t>090300050106</t>
  </si>
  <si>
    <t>090300050107</t>
  </si>
  <si>
    <t>090300050108</t>
  </si>
  <si>
    <t>090300050109</t>
  </si>
  <si>
    <t>090300050201</t>
  </si>
  <si>
    <t>090300050202</t>
  </si>
  <si>
    <t>090300050203</t>
  </si>
  <si>
    <t>090300050204</t>
  </si>
  <si>
    <t>090300050205</t>
  </si>
  <si>
    <t>090300050206</t>
  </si>
  <si>
    <t>090300050301</t>
  </si>
  <si>
    <t>090300050302</t>
  </si>
  <si>
    <t>090300050303</t>
  </si>
  <si>
    <t>090300050304</t>
  </si>
  <si>
    <t>090300050305</t>
  </si>
  <si>
    <t>090300050306</t>
  </si>
  <si>
    <t>090300050307</t>
  </si>
  <si>
    <t>090300050308</t>
  </si>
  <si>
    <t>090300050401</t>
  </si>
  <si>
    <t>090300050402</t>
  </si>
  <si>
    <t>090300050403</t>
  </si>
  <si>
    <t>090300050501</t>
  </si>
  <si>
    <t>090300050502</t>
  </si>
  <si>
    <t>090300050503</t>
  </si>
  <si>
    <t>090300050601</t>
  </si>
  <si>
    <t>090300050602</t>
  </si>
  <si>
    <t>090300050603</t>
  </si>
  <si>
    <t>090300050604</t>
  </si>
  <si>
    <t>090300050605</t>
  </si>
  <si>
    <t>090300050606</t>
  </si>
  <si>
    <t>090300050607</t>
  </si>
  <si>
    <t>090300050701</t>
  </si>
  <si>
    <t>090300050702</t>
  </si>
  <si>
    <t>090300050703</t>
  </si>
  <si>
    <t>090300050704</t>
  </si>
  <si>
    <t>090300050705</t>
  </si>
  <si>
    <t>090300050801</t>
  </si>
  <si>
    <t>090300050802</t>
  </si>
  <si>
    <t>090300050803</t>
  </si>
  <si>
    <t>090300050901</t>
  </si>
  <si>
    <t>090300050902</t>
  </si>
  <si>
    <t>090300050903</t>
  </si>
  <si>
    <t>090300050904</t>
  </si>
  <si>
    <t>090300050905</t>
  </si>
  <si>
    <t>d_09030006</t>
  </si>
  <si>
    <t>090300060101</t>
  </si>
  <si>
    <t>090300060102</t>
  </si>
  <si>
    <t>090300060103</t>
  </si>
  <si>
    <t>090300060104</t>
  </si>
  <si>
    <t>090300060105</t>
  </si>
  <si>
    <t>090300060106</t>
  </si>
  <si>
    <t>090300060107</t>
  </si>
  <si>
    <t>090300060201</t>
  </si>
  <si>
    <t>090300060202</t>
  </si>
  <si>
    <t>090300060203</t>
  </si>
  <si>
    <t>090300060204</t>
  </si>
  <si>
    <t>090300060205</t>
  </si>
  <si>
    <t>090300060301</t>
  </si>
  <si>
    <t>090300060302</t>
  </si>
  <si>
    <t>090300060303</t>
  </si>
  <si>
    <t>090300060304</t>
  </si>
  <si>
    <t>090300060305</t>
  </si>
  <si>
    <t>090300060306</t>
  </si>
  <si>
    <t>090300060307</t>
  </si>
  <si>
    <t>090300060308</t>
  </si>
  <si>
    <t>090300060401</t>
  </si>
  <si>
    <t>090300060402</t>
  </si>
  <si>
    <t>090300060403</t>
  </si>
  <si>
    <t>090300060404</t>
  </si>
  <si>
    <t>090300060501</t>
  </si>
  <si>
    <t>090300060502</t>
  </si>
  <si>
    <t>090300060503</t>
  </si>
  <si>
    <t>090300060504</t>
  </si>
  <si>
    <t>090300060505</t>
  </si>
  <si>
    <t>090300060506</t>
  </si>
  <si>
    <t>090300060507</t>
  </si>
  <si>
    <t>090300060601</t>
  </si>
  <si>
    <t>090300060602</t>
  </si>
  <si>
    <t>090300060603</t>
  </si>
  <si>
    <t>090300060604</t>
  </si>
  <si>
    <t>090300060701</t>
  </si>
  <si>
    <t>090300060702</t>
  </si>
  <si>
    <t>090300060703</t>
  </si>
  <si>
    <t>090300060704</t>
  </si>
  <si>
    <t>090300060705</t>
  </si>
  <si>
    <t>090300060801</t>
  </si>
  <si>
    <t>090300060802</t>
  </si>
  <si>
    <t>090300060803</t>
  </si>
  <si>
    <t>090300060804</t>
  </si>
  <si>
    <t>090300060805</t>
  </si>
  <si>
    <t>090300060806</t>
  </si>
  <si>
    <t>090300060901</t>
  </si>
  <si>
    <t>090300060902</t>
  </si>
  <si>
    <t>090300060903</t>
  </si>
  <si>
    <t>090300061001</t>
  </si>
  <si>
    <t>090300061002</t>
  </si>
  <si>
    <t>d_09030007</t>
  </si>
  <si>
    <t>090300070100</t>
  </si>
  <si>
    <t>090300070201</t>
  </si>
  <si>
    <t>090300070202</t>
  </si>
  <si>
    <t>090300070203</t>
  </si>
  <si>
    <t>090300070204</t>
  </si>
  <si>
    <t>090300070205</t>
  </si>
  <si>
    <t>090300070301</t>
  </si>
  <si>
    <t>090300070302</t>
  </si>
  <si>
    <t>090300070303</t>
  </si>
  <si>
    <t>090300070304</t>
  </si>
  <si>
    <t>090300070305</t>
  </si>
  <si>
    <t>090300070401</t>
  </si>
  <si>
    <t>090300070402</t>
  </si>
  <si>
    <t>090300070403</t>
  </si>
  <si>
    <t>090300070404</t>
  </si>
  <si>
    <t>090300070405</t>
  </si>
  <si>
    <t>090300070406</t>
  </si>
  <si>
    <t>090300070501</t>
  </si>
  <si>
    <t>090300070502</t>
  </si>
  <si>
    <t>d_09030008</t>
  </si>
  <si>
    <t>090300080101</t>
  </si>
  <si>
    <t>090300080102</t>
  </si>
  <si>
    <t>090300080103</t>
  </si>
  <si>
    <t>090300080201</t>
  </si>
  <si>
    <t>090300080202</t>
  </si>
  <si>
    <t>090300080203</t>
  </si>
  <si>
    <t>090300080204</t>
  </si>
  <si>
    <t>090300080205</t>
  </si>
  <si>
    <t>d_09030009</t>
  </si>
  <si>
    <t>090300090101</t>
  </si>
  <si>
    <t>090300090102</t>
  </si>
  <si>
    <t>090300090103</t>
  </si>
  <si>
    <t>090300090201</t>
  </si>
  <si>
    <t>090300090202</t>
  </si>
  <si>
    <t>090300090203</t>
  </si>
  <si>
    <t>090300090301</t>
  </si>
  <si>
    <t>090300090302</t>
  </si>
  <si>
    <t>090300090303</t>
  </si>
  <si>
    <t>090300090304</t>
  </si>
  <si>
    <t>090300090305</t>
  </si>
  <si>
    <t>090300090306</t>
  </si>
  <si>
    <t>090300090401</t>
  </si>
  <si>
    <t>090300090402</t>
  </si>
  <si>
    <t>090300090403</t>
  </si>
  <si>
    <t>090300090404</t>
  </si>
  <si>
    <t>090300090405</t>
  </si>
  <si>
    <t>090300090501</t>
  </si>
  <si>
    <t>090300090502</t>
  </si>
  <si>
    <t>090300090503</t>
  </si>
  <si>
    <t>090300090504</t>
  </si>
  <si>
    <t>090300090505</t>
  </si>
  <si>
    <t>090300090600</t>
  </si>
  <si>
    <t>d_10170202</t>
  </si>
  <si>
    <t>101702020101</t>
  </si>
  <si>
    <t>101702020102</t>
  </si>
  <si>
    <t>101702020103</t>
  </si>
  <si>
    <t>101702020104</t>
  </si>
  <si>
    <t>101702020105</t>
  </si>
  <si>
    <t>101702020201</t>
  </si>
  <si>
    <t>101702020202</t>
  </si>
  <si>
    <t>101702020203</t>
  </si>
  <si>
    <t>101702020204</t>
  </si>
  <si>
    <t>101702020205</t>
  </si>
  <si>
    <t>101702020301</t>
  </si>
  <si>
    <t>101702020302</t>
  </si>
  <si>
    <t>101702020303</t>
  </si>
  <si>
    <t>101702020304</t>
  </si>
  <si>
    <t>101702020305</t>
  </si>
  <si>
    <t>101702020306</t>
  </si>
  <si>
    <t>101702020307</t>
  </si>
  <si>
    <t>101702020308</t>
  </si>
  <si>
    <t>101702020401</t>
  </si>
  <si>
    <t>101702020402</t>
  </si>
  <si>
    <t>101702020403</t>
  </si>
  <si>
    <t>101702020404</t>
  </si>
  <si>
    <t>101702020501</t>
  </si>
  <si>
    <t>101702020502</t>
  </si>
  <si>
    <t>101702020601</t>
  </si>
  <si>
    <t>101702020602</t>
  </si>
  <si>
    <t>101702020701</t>
  </si>
  <si>
    <t>101702020702</t>
  </si>
  <si>
    <t>101702020703</t>
  </si>
  <si>
    <t>101702020704</t>
  </si>
  <si>
    <t>101702020801</t>
  </si>
  <si>
    <t>101702020802</t>
  </si>
  <si>
    <t>101702020803</t>
  </si>
  <si>
    <t>101702020804</t>
  </si>
  <si>
    <t>101702020805</t>
  </si>
  <si>
    <t>101702020806</t>
  </si>
  <si>
    <t>101702020807</t>
  </si>
  <si>
    <t>101702020901</t>
  </si>
  <si>
    <t>101702020902</t>
  </si>
  <si>
    <t>101702021001</t>
  </si>
  <si>
    <t>101702021002</t>
  </si>
  <si>
    <t>101702021003</t>
  </si>
  <si>
    <t>101702021101</t>
  </si>
  <si>
    <t>101702021102</t>
  </si>
  <si>
    <t>101702021103</t>
  </si>
  <si>
    <t>101702021104</t>
  </si>
  <si>
    <t>101702021105</t>
  </si>
  <si>
    <t>101702021106</t>
  </si>
  <si>
    <t>101702021107</t>
  </si>
  <si>
    <t>101702021108</t>
  </si>
  <si>
    <t>101702021109</t>
  </si>
  <si>
    <t>101702021110</t>
  </si>
  <si>
    <t>d_10170203</t>
  </si>
  <si>
    <t>101702030101</t>
  </si>
  <si>
    <t>101702030102</t>
  </si>
  <si>
    <t>101702030201</t>
  </si>
  <si>
    <t>101702030202</t>
  </si>
  <si>
    <t>101702030301</t>
  </si>
  <si>
    <t>101702030302</t>
  </si>
  <si>
    <t>101702030303</t>
  </si>
  <si>
    <t>101702030304</t>
  </si>
  <si>
    <t>101702030401</t>
  </si>
  <si>
    <t>101702030402</t>
  </si>
  <si>
    <t>101702030501</t>
  </si>
  <si>
    <t>101702030502</t>
  </si>
  <si>
    <t>101702030601</t>
  </si>
  <si>
    <t>101702030602</t>
  </si>
  <si>
    <t>101702030603</t>
  </si>
  <si>
    <t>101702030604</t>
  </si>
  <si>
    <t>101702030605</t>
  </si>
  <si>
    <t>101702030701</t>
  </si>
  <si>
    <t>101702030702</t>
  </si>
  <si>
    <t>101702030703</t>
  </si>
  <si>
    <t>101702030801</t>
  </si>
  <si>
    <t>101702030802</t>
  </si>
  <si>
    <t>101702030901</t>
  </si>
  <si>
    <t>101702030902</t>
  </si>
  <si>
    <t>101702031001</t>
  </si>
  <si>
    <t>101702031002</t>
  </si>
  <si>
    <t>101702031003</t>
  </si>
  <si>
    <t>101702031101</t>
  </si>
  <si>
    <t>101702031102</t>
  </si>
  <si>
    <t>101702031103</t>
  </si>
  <si>
    <t>101702031104</t>
  </si>
  <si>
    <t>101702031105</t>
  </si>
  <si>
    <t>101702031201</t>
  </si>
  <si>
    <t>101702031202</t>
  </si>
  <si>
    <t>101702031203</t>
  </si>
  <si>
    <t>101702031301</t>
  </si>
  <si>
    <t>101702031302</t>
  </si>
  <si>
    <t>101702031303</t>
  </si>
  <si>
    <t>101702031304</t>
  </si>
  <si>
    <t>101702031305</t>
  </si>
  <si>
    <t>101702031401</t>
  </si>
  <si>
    <t>101702031402</t>
  </si>
  <si>
    <t>101702031501</t>
  </si>
  <si>
    <t>101702031502</t>
  </si>
  <si>
    <t>101702031503</t>
  </si>
  <si>
    <t>101702031504</t>
  </si>
  <si>
    <t>101702031505</t>
  </si>
  <si>
    <t>101702031506</t>
  </si>
  <si>
    <t>101702031601</t>
  </si>
  <si>
    <t>101702031602</t>
  </si>
  <si>
    <t>101702031603</t>
  </si>
  <si>
    <t>101702031604</t>
  </si>
  <si>
    <t>101702031605</t>
  </si>
  <si>
    <t>101702031606</t>
  </si>
  <si>
    <t>101702031701</t>
  </si>
  <si>
    <t>101702031702</t>
  </si>
  <si>
    <t>101702031703</t>
  </si>
  <si>
    <t>101702031704</t>
  </si>
  <si>
    <t>101702031705</t>
  </si>
  <si>
    <t>101702031801</t>
  </si>
  <si>
    <t>101702031802</t>
  </si>
  <si>
    <t>101702031803</t>
  </si>
  <si>
    <t>101702031901</t>
  </si>
  <si>
    <t>101702031902</t>
  </si>
  <si>
    <t>101702031903</t>
  </si>
  <si>
    <t>101702031904</t>
  </si>
  <si>
    <t>101702031905</t>
  </si>
  <si>
    <t>101702031906</t>
  </si>
  <si>
    <t>101702031907</t>
  </si>
  <si>
    <t>101702031908</t>
  </si>
  <si>
    <t>101702032001</t>
  </si>
  <si>
    <t>101702032002</t>
  </si>
  <si>
    <t>101702032003</t>
  </si>
  <si>
    <t>101702032101</t>
  </si>
  <si>
    <t>101702032102</t>
  </si>
  <si>
    <t>101702032201</t>
  </si>
  <si>
    <t>101702032202</t>
  </si>
  <si>
    <t>101702032301</t>
  </si>
  <si>
    <t>101702032302</t>
  </si>
  <si>
    <t>101702032303</t>
  </si>
  <si>
    <t>101702032304</t>
  </si>
  <si>
    <t>101702032305</t>
  </si>
  <si>
    <t>101702032401</t>
  </si>
  <si>
    <t>101702032402</t>
  </si>
  <si>
    <t>101702032403</t>
  </si>
  <si>
    <t>101702032501</t>
  </si>
  <si>
    <t>101702032502</t>
  </si>
  <si>
    <t>101702032503</t>
  </si>
  <si>
    <t>101702032504</t>
  </si>
  <si>
    <t>101702032505</t>
  </si>
  <si>
    <t>101702032506</t>
  </si>
  <si>
    <t>101702032507</t>
  </si>
  <si>
    <t>d_10170204</t>
  </si>
  <si>
    <t>101702040101</t>
  </si>
  <si>
    <t>101702040102</t>
  </si>
  <si>
    <t>101702040103</t>
  </si>
  <si>
    <t>101702040104</t>
  </si>
  <si>
    <t>101702040105</t>
  </si>
  <si>
    <t>101702040106</t>
  </si>
  <si>
    <t>101702040107</t>
  </si>
  <si>
    <t>101702040108</t>
  </si>
  <si>
    <t>101702040109</t>
  </si>
  <si>
    <t>101702040110</t>
  </si>
  <si>
    <t>101702040201</t>
  </si>
  <si>
    <t>101702040202</t>
  </si>
  <si>
    <t>101702040203</t>
  </si>
  <si>
    <t>101702040204</t>
  </si>
  <si>
    <t>101702040205</t>
  </si>
  <si>
    <t>101702040301</t>
  </si>
  <si>
    <t>101702040302</t>
  </si>
  <si>
    <t>101702040303</t>
  </si>
  <si>
    <t>101702040304</t>
  </si>
  <si>
    <t>101702040305</t>
  </si>
  <si>
    <t>101702040306</t>
  </si>
  <si>
    <t>101702040401</t>
  </si>
  <si>
    <t>101702040402</t>
  </si>
  <si>
    <t>101702040403</t>
  </si>
  <si>
    <t>101702040501</t>
  </si>
  <si>
    <t>101702040502</t>
  </si>
  <si>
    <t>101702040503</t>
  </si>
  <si>
    <t>101702040504</t>
  </si>
  <si>
    <t>101702040505</t>
  </si>
  <si>
    <t>101702040601</t>
  </si>
  <si>
    <t>101702040602</t>
  </si>
  <si>
    <t>101702040603</t>
  </si>
  <si>
    <t>101702040604</t>
  </si>
  <si>
    <t>101702040605</t>
  </si>
  <si>
    <t>101702040606</t>
  </si>
  <si>
    <t>101702040701</t>
  </si>
  <si>
    <t>101702040702</t>
  </si>
  <si>
    <t>101702040703</t>
  </si>
  <si>
    <t>101702040801</t>
  </si>
  <si>
    <t>101702040802</t>
  </si>
  <si>
    <t>101702040803</t>
  </si>
  <si>
    <t>101702040804</t>
  </si>
  <si>
    <t>101702040805</t>
  </si>
  <si>
    <t>d_10230003</t>
  </si>
  <si>
    <t>102300030101</t>
  </si>
  <si>
    <t>102300030102</t>
  </si>
  <si>
    <t>102300030103</t>
  </si>
  <si>
    <t>102300030104</t>
  </si>
  <si>
    <t>102300030105</t>
  </si>
  <si>
    <t>102300030106</t>
  </si>
  <si>
    <t>102300030201</t>
  </si>
  <si>
    <t>102300030202</t>
  </si>
  <si>
    <t>102300030203</t>
  </si>
  <si>
    <t>102300030204</t>
  </si>
  <si>
    <t>102300030301</t>
  </si>
  <si>
    <t>102300030302</t>
  </si>
  <si>
    <t>102300030303</t>
  </si>
  <si>
    <t>102300030304</t>
  </si>
  <si>
    <t>102300030305</t>
  </si>
  <si>
    <t>102300030401</t>
  </si>
  <si>
    <t>102300030402</t>
  </si>
  <si>
    <t>102300030501</t>
  </si>
  <si>
    <t>102300030502</t>
  </si>
  <si>
    <t>102300030503</t>
  </si>
  <si>
    <t>102300030504</t>
  </si>
  <si>
    <t>102300030505</t>
  </si>
  <si>
    <t>102300030506</t>
  </si>
  <si>
    <t>102300030507</t>
  </si>
  <si>
    <t>102300030508</t>
  </si>
  <si>
    <t>102300030509</t>
  </si>
  <si>
    <t>102300030510</t>
  </si>
  <si>
    <t>102300030601</t>
  </si>
  <si>
    <t>102300030602</t>
  </si>
  <si>
    <t>102300030603</t>
  </si>
  <si>
    <t>102300030701</t>
  </si>
  <si>
    <t>102300030702</t>
  </si>
  <si>
    <t>102300030703</t>
  </si>
  <si>
    <t>102300030704</t>
  </si>
  <si>
    <t>102300030801</t>
  </si>
  <si>
    <t>102300030802</t>
  </si>
  <si>
    <t>102300030803</t>
  </si>
  <si>
    <t>102300030804</t>
  </si>
  <si>
    <t>102300030901</t>
  </si>
  <si>
    <t>102300030902</t>
  </si>
  <si>
    <t>102300031001</t>
  </si>
  <si>
    <t>102300031002</t>
  </si>
  <si>
    <t>102300031003</t>
  </si>
  <si>
    <t>102300031004</t>
  </si>
  <si>
    <t>102300031101</t>
  </si>
  <si>
    <t>102300031102</t>
  </si>
  <si>
    <t>102300031103</t>
  </si>
  <si>
    <t>102300031104</t>
  </si>
  <si>
    <t>102300031105</t>
  </si>
  <si>
    <t>102300031106</t>
  </si>
  <si>
    <t>102300031107</t>
  </si>
  <si>
    <t>102300031108</t>
  </si>
  <si>
    <t>102300031109</t>
  </si>
  <si>
    <t>102300031201</t>
  </si>
  <si>
    <t>102300031202</t>
  </si>
  <si>
    <t>102300031203</t>
  </si>
  <si>
    <t>102300031204</t>
  </si>
  <si>
    <t>102300031205</t>
  </si>
  <si>
    <t>102300031206</t>
  </si>
  <si>
    <t>102300031207</t>
  </si>
  <si>
    <t>102300031208</t>
  </si>
  <si>
    <t>102300031209</t>
  </si>
  <si>
    <t>102300031210</t>
  </si>
  <si>
    <t>102300031211</t>
  </si>
  <si>
    <t>102300031301</t>
  </si>
  <si>
    <t>102300031302</t>
  </si>
  <si>
    <t>102300031401</t>
  </si>
  <si>
    <t>102300031402</t>
  </si>
  <si>
    <t>102300031403</t>
  </si>
  <si>
    <t>102300031404</t>
  </si>
  <si>
    <t>102300031405</t>
  </si>
  <si>
    <t>102300031406</t>
  </si>
  <si>
    <t>102300031407</t>
  </si>
  <si>
    <t>102300031408</t>
  </si>
  <si>
    <t>102300031409</t>
  </si>
  <si>
    <t>102300031410</t>
  </si>
  <si>
    <t>102300031411</t>
  </si>
  <si>
    <t>102300031501</t>
  </si>
  <si>
    <t>102300031502</t>
  </si>
  <si>
    <t>102300031503</t>
  </si>
  <si>
    <t>102300031504</t>
  </si>
  <si>
    <t>102300031505</t>
  </si>
  <si>
    <t>102300031506</t>
  </si>
  <si>
    <t>102300031507</t>
  </si>
  <si>
    <t>102300031508</t>
  </si>
  <si>
    <t>102300031509</t>
  </si>
  <si>
    <t>102300031510</t>
  </si>
  <si>
    <t>Erosion Control Wind</t>
  </si>
  <si>
    <t>Erosion Control Water</t>
  </si>
  <si>
    <t xml:space="preserve">Administration </t>
  </si>
  <si>
    <t>Targeting</t>
  </si>
  <si>
    <t>Community Engagement</t>
  </si>
  <si>
    <t>Surface Water Intake</t>
  </si>
  <si>
    <t>Wellhead Protection</t>
  </si>
  <si>
    <t>NRBG Program</t>
  </si>
  <si>
    <t>Required Program Match</t>
  </si>
  <si>
    <t>Wetlands</t>
  </si>
  <si>
    <t>If $s were unlimited, how much could you use?</t>
  </si>
  <si>
    <t>Then, what things would you do?</t>
  </si>
  <si>
    <t xml:space="preserve">Plan Connection </t>
  </si>
  <si>
    <t>BWSR Biennial Program Allotment</t>
  </si>
  <si>
    <t>Plan Category</t>
  </si>
  <si>
    <t xml:space="preserve">Requested State Contribution (BWSR) </t>
  </si>
  <si>
    <t>Required Match</t>
  </si>
  <si>
    <t>Anticipated Local Funds Provided</t>
  </si>
  <si>
    <t>FY 12 and FY13 BWSR Biennial Program Allotment</t>
  </si>
  <si>
    <t>NPEA Activity Type</t>
  </si>
  <si>
    <t>Admin</t>
  </si>
  <si>
    <t>Does not apply</t>
  </si>
  <si>
    <t>NRBG WP Category</t>
  </si>
  <si>
    <t>Feedlot Permitting</t>
  </si>
  <si>
    <t>Feedlot Complaint Response</t>
  </si>
  <si>
    <t>Feedlot Staffing Level</t>
  </si>
  <si>
    <t>Feedlot Training</t>
  </si>
  <si>
    <t>Add new NRBG cateory in data validation</t>
  </si>
  <si>
    <t xml:space="preserve">Metro Comp </t>
  </si>
  <si>
    <t>Major Watershed</t>
  </si>
  <si>
    <t>Minor Watershed</t>
  </si>
  <si>
    <t>Watershed District</t>
  </si>
  <si>
    <t>Joint Powers Board</t>
  </si>
  <si>
    <t>Monitoring &amp; Enforcement</t>
  </si>
  <si>
    <t>Technical Assistance &amp; Engineering</t>
  </si>
  <si>
    <t>Vegetation Management</t>
  </si>
  <si>
    <t>Review Y or N</t>
  </si>
  <si>
    <t>Eligible City</t>
  </si>
  <si>
    <t>Watershed Management Org</t>
  </si>
  <si>
    <t>Projects and Activities</t>
  </si>
  <si>
    <t>Plan Connection</t>
  </si>
  <si>
    <t>Outputs</t>
  </si>
  <si>
    <t>Budget</t>
  </si>
  <si>
    <t>Ground Water</t>
  </si>
  <si>
    <t>Organization Wide</t>
  </si>
  <si>
    <t>Water Quality Trend</t>
  </si>
  <si>
    <t>Up</t>
  </si>
  <si>
    <t>Down</t>
  </si>
  <si>
    <t>Stable</t>
  </si>
  <si>
    <t>Not Enough Data</t>
  </si>
  <si>
    <t xml:space="preserve">Source of State Contribution </t>
  </si>
  <si>
    <t>NRBG Water Plan</t>
  </si>
  <si>
    <t>State Cost-Share</t>
  </si>
  <si>
    <t>RIM</t>
  </si>
  <si>
    <t xml:space="preserve">Water Resource Category        </t>
  </si>
  <si>
    <t>MPCA</t>
  </si>
  <si>
    <t>MDH</t>
  </si>
  <si>
    <t>MDA</t>
  </si>
  <si>
    <t>Other</t>
  </si>
  <si>
    <t>BWSR Clean Water Fund</t>
  </si>
  <si>
    <t xml:space="preserve">Describe how these activities could be accomplished in the FY 2016-17 biennium </t>
  </si>
  <si>
    <t>Activity Categories</t>
  </si>
  <si>
    <t>Row #</t>
  </si>
  <si>
    <t xml:space="preserve">Water Resource Information </t>
  </si>
  <si>
    <t>Narrative Activity Description: including water quality concerns/risk factors/ opportunities</t>
  </si>
  <si>
    <t>(A)</t>
  </si>
  <si>
    <t>(B)</t>
  </si>
  <si>
    <t>(D)</t>
  </si>
  <si>
    <t>(C)</t>
  </si>
  <si>
    <t>(E)</t>
  </si>
  <si>
    <t>(F)</t>
  </si>
  <si>
    <t>(G)</t>
  </si>
  <si>
    <t>(H)</t>
  </si>
  <si>
    <t>(I)</t>
  </si>
  <si>
    <t>(J)</t>
  </si>
  <si>
    <t>(K)</t>
  </si>
  <si>
    <t>(L)</t>
  </si>
  <si>
    <t>(M)</t>
  </si>
  <si>
    <t>(N)</t>
  </si>
  <si>
    <t>(O)</t>
  </si>
  <si>
    <t>(P)</t>
  </si>
  <si>
    <t xml:space="preserve">Plan Type </t>
  </si>
  <si>
    <t>Plan Priority Connection                                                                      (Identify Action Item or Objective from eligible plan)</t>
  </si>
  <si>
    <t>Staff Contact</t>
  </si>
  <si>
    <t>LGU Contact Information</t>
  </si>
  <si>
    <t xml:space="preserve"> Organization Name</t>
  </si>
  <si>
    <t xml:space="preserve">Estimated Number of BMPS </t>
  </si>
  <si>
    <t>Organization Name</t>
  </si>
  <si>
    <t>Organization Type</t>
  </si>
  <si>
    <t>Date</t>
  </si>
  <si>
    <t>FY2016-17 Biennial Budget Request Worksheet</t>
  </si>
  <si>
    <t>DNR</t>
  </si>
  <si>
    <t>Nemadji River</t>
  </si>
  <si>
    <t>Upper Big Sioux River</t>
  </si>
  <si>
    <t>Little Sioux River</t>
  </si>
  <si>
    <t>Total FTEs</t>
  </si>
  <si>
    <t>Education &amp; Information</t>
  </si>
  <si>
    <t>Inventory &amp; Mapping</t>
  </si>
  <si>
    <t>Monitoring &amp; Data Collection</t>
  </si>
  <si>
    <t>Regulations, Ordinances, &amp; Planning</t>
  </si>
  <si>
    <t>Admin &amp; Coordination</t>
  </si>
  <si>
    <t>Land &amp; Water Treatment</t>
  </si>
  <si>
    <t>Both Surface &amp; Groundwater</t>
  </si>
  <si>
    <t>Technical &amp; Engineering</t>
  </si>
  <si>
    <t>Equipment &amp; Supplies</t>
  </si>
  <si>
    <t>Community Engagement &amp; Outreach</t>
  </si>
  <si>
    <t xml:space="preserve">Information &amp; Education </t>
  </si>
  <si>
    <t>Planning &amp; Environmental Controls</t>
  </si>
  <si>
    <t>Groundwater &amp; Drinking Water Protection</t>
  </si>
  <si>
    <t>Estimated Number of FTEs</t>
  </si>
  <si>
    <t>Professional Development &amp; Trng</t>
  </si>
  <si>
    <t>Watershed:  8-Digit HUC Name</t>
  </si>
  <si>
    <t>Red Eye River</t>
  </si>
  <si>
    <t>Lessard-Sams Outdoor Heritage</t>
  </si>
  <si>
    <r>
      <t>State Fund Contribution for FY 16-17 Biennium (</t>
    </r>
    <r>
      <rPr>
        <b/>
        <i/>
        <sz val="11"/>
        <color theme="1"/>
        <rFont val="Calibri"/>
        <family val="2"/>
        <scheme val="minor"/>
      </rPr>
      <t>estimated</t>
    </r>
    <r>
      <rPr>
        <b/>
        <sz val="11"/>
        <color theme="1"/>
        <rFont val="Calibri"/>
        <family val="2"/>
        <scheme val="minor"/>
      </rPr>
      <t>)</t>
    </r>
  </si>
  <si>
    <t>Plan Type - L</t>
  </si>
  <si>
    <t>State Contribution Sources - Q</t>
  </si>
  <si>
    <t>BBR Activity Categories - G</t>
  </si>
  <si>
    <t>8 digit HUC Name - F</t>
  </si>
  <si>
    <t>WQ Trend - E</t>
  </si>
  <si>
    <t>Conventional WQ Impairments - D</t>
  </si>
  <si>
    <t>Water Resource Category Simplified - C</t>
  </si>
  <si>
    <t>Org Type - App Info</t>
  </si>
  <si>
    <t xml:space="preserve"> Organization Type</t>
  </si>
  <si>
    <t>Email Address</t>
  </si>
  <si>
    <t>Name of Primary Water Resource of Concern (if applicable)</t>
  </si>
  <si>
    <t>Watershed 8-digit HUC Number</t>
  </si>
  <si>
    <t>8 Digit HUC - Hidden</t>
  </si>
  <si>
    <t>Units</t>
  </si>
  <si>
    <t>FTE</t>
  </si>
  <si>
    <t>BMP</t>
  </si>
  <si>
    <t>N/A</t>
  </si>
  <si>
    <t>Admin &amp; Coordination-</t>
  </si>
  <si>
    <t>Ag Practices:  Gully &amp; Ravine--</t>
  </si>
  <si>
    <t>Ag Practices:  Sheet &amp; Rill--</t>
  </si>
  <si>
    <t>Conservation Drainage--</t>
  </si>
  <si>
    <t>Conservation Easements--</t>
  </si>
  <si>
    <t>Education &amp; Information-</t>
  </si>
  <si>
    <t>Forestry Practices--</t>
  </si>
  <si>
    <t>Groundwater--</t>
  </si>
  <si>
    <t>Inventory &amp; Mapping-</t>
  </si>
  <si>
    <t>Livestock Waste Management--</t>
  </si>
  <si>
    <t>Monitoring &amp; Data Collection-</t>
  </si>
  <si>
    <t>Non Structural Management Practices+</t>
  </si>
  <si>
    <t>Planning &amp; Assessment-</t>
  </si>
  <si>
    <t>Project Development-</t>
  </si>
  <si>
    <t>Regulations, Ordinances, &amp; Enforcement-</t>
  </si>
  <si>
    <t>Streambank or Shoreland Protection--</t>
  </si>
  <si>
    <t>Subsurface Sewage Treatment Systems--</t>
  </si>
  <si>
    <t>Supplies &amp; Equipment+</t>
  </si>
  <si>
    <t>Technical &amp; Engineering Services-</t>
  </si>
  <si>
    <t>Urban Stormwater Practices-Distributed--</t>
  </si>
  <si>
    <t>Urban Stormwater Practices-Regional--</t>
  </si>
  <si>
    <t>Urban Stormwater Practices-Reuse--</t>
  </si>
  <si>
    <t>Weltand Restoration &amp; Creation--</t>
  </si>
  <si>
    <t>Wind Erosion--</t>
  </si>
  <si>
    <t>Capital Improvement Project?</t>
  </si>
  <si>
    <t>Estimated
Amount
 Available</t>
  </si>
  <si>
    <t>Grant Source</t>
  </si>
  <si>
    <t>Estimated Amount Budgeted</t>
  </si>
  <si>
    <t>Conventional Water
 Quality Impairments
(Y/N)</t>
  </si>
  <si>
    <t>NRBG Program Grant Summary</t>
  </si>
  <si>
    <t>SWCD Program Grant Summary</t>
  </si>
  <si>
    <r>
      <t>Leveraged 
Funds (</t>
    </r>
    <r>
      <rPr>
        <b/>
        <i/>
        <sz val="11"/>
        <color theme="1"/>
        <rFont val="Calibri"/>
        <family val="2"/>
        <scheme val="minor"/>
      </rPr>
      <t>estimated</t>
    </r>
    <r>
      <rPr>
        <b/>
        <sz val="11"/>
        <color theme="1"/>
        <rFont val="Calibri"/>
        <family val="2"/>
        <scheme val="minor"/>
      </rPr>
      <t>)</t>
    </r>
  </si>
  <si>
    <r>
      <t>Projects &amp; Activities 
Budget
 (</t>
    </r>
    <r>
      <rPr>
        <b/>
        <i/>
        <sz val="11"/>
        <color theme="1"/>
        <rFont val="Calibri"/>
        <family val="2"/>
        <scheme val="minor"/>
      </rPr>
      <t>estimated total</t>
    </r>
    <r>
      <rPr>
        <b/>
        <sz val="11"/>
        <color theme="1"/>
        <rFont val="Calibri"/>
        <family val="2"/>
        <scheme val="minor"/>
      </rPr>
      <t>)</t>
    </r>
  </si>
  <si>
    <t>Total 
Leveraged 
Funds
(estimated)</t>
  </si>
  <si>
    <t>Total Resource Project and Activities Budget
(estimated)</t>
  </si>
  <si>
    <t>Total Requested Biennial State Contribution 
(estimated)</t>
  </si>
  <si>
    <t>(R)</t>
  </si>
  <si>
    <t>Potential Additional 
Project and Activity
Funds Needed to Fully
Address Plan Implementation
     during FY 16-17</t>
  </si>
  <si>
    <t>Sum of Additional Funds Needed to Fully Implement Plan for 2016-17</t>
  </si>
  <si>
    <t>OPTIONAL INFO</t>
  </si>
  <si>
    <t xml:space="preserve">Organization Identification </t>
  </si>
  <si>
    <t>Not Applicable</t>
  </si>
  <si>
    <t>Easement Delivery</t>
  </si>
  <si>
    <t xml:space="preserve">NRBG Water plan  </t>
  </si>
  <si>
    <t>RIM Easement Delivery</t>
  </si>
  <si>
    <t>TSA Program Grant Summary</t>
  </si>
  <si>
    <t>FY 16-17 NPEAP</t>
  </si>
  <si>
    <t>Technical Service Area (TSA)</t>
  </si>
  <si>
    <t>Natural Resources Block Grant</t>
  </si>
  <si>
    <t>Cost Share Program</t>
  </si>
  <si>
    <t>NPEAP</t>
  </si>
  <si>
    <t>Lake Superior North</t>
  </si>
  <si>
    <t>Lake Superior South</t>
  </si>
  <si>
    <t>01023003</t>
  </si>
  <si>
    <t>Mississippi River-Twin Cities</t>
  </si>
  <si>
    <t>Wild Rice River</t>
  </si>
  <si>
    <t>Snake River -Red River Basin</t>
  </si>
  <si>
    <t>0703003</t>
  </si>
  <si>
    <t>North Fork Crow River</t>
  </si>
  <si>
    <t>Mississippi River-Winona</t>
  </si>
  <si>
    <t>0704003</t>
  </si>
  <si>
    <t>Rainy River-Baudette</t>
  </si>
  <si>
    <t>Minnesota River-Headwaters</t>
  </si>
  <si>
    <t>Missippi River-Lake Pepin</t>
  </si>
  <si>
    <t>Snake River-St. Croix Basin</t>
  </si>
  <si>
    <t>Rainy River-Black River</t>
  </si>
  <si>
    <t>Mississippi River-Sartell</t>
  </si>
  <si>
    <t>Red R. of the North- Marsh River</t>
  </si>
  <si>
    <t>Shell Rock River</t>
  </si>
  <si>
    <t>Red Lakes  Upper/Lower</t>
  </si>
  <si>
    <t>Des Moines River- Headwaters</t>
  </si>
  <si>
    <t>Des Moines River- East Fork</t>
  </si>
  <si>
    <t>0701003</t>
  </si>
  <si>
    <t>Leech Lake River</t>
  </si>
  <si>
    <t>St. Croix River-Upper</t>
  </si>
  <si>
    <t>Cedar River</t>
  </si>
  <si>
    <t>Minnesota River Mankato</t>
  </si>
  <si>
    <t>Mississippi River-Grand Rapids</t>
  </si>
  <si>
    <t>Mississippi River-St. Cloud</t>
  </si>
  <si>
    <t>Tamarac River</t>
  </si>
  <si>
    <t>Sandhill River</t>
  </si>
  <si>
    <t>St. Croix Ruver-Lower</t>
  </si>
  <si>
    <t>070300005</t>
  </si>
  <si>
    <t>Mississippi River-La Crescent</t>
  </si>
  <si>
    <t>Mississippi River Reno</t>
  </si>
  <si>
    <t>Otter Tail River</t>
  </si>
  <si>
    <t>Mississippi River Brainerd</t>
  </si>
  <si>
    <t>Rainy River Headwaters</t>
  </si>
  <si>
    <t>Vermillion River</t>
  </si>
  <si>
    <t>Rum River</t>
  </si>
  <si>
    <t>Minnesota River-Yellow Medicine River</t>
  </si>
  <si>
    <t>Mississippi  River-Headwaters</t>
  </si>
  <si>
    <t>Des Moines River-Lower</t>
  </si>
  <si>
    <t>Winnebago River</t>
  </si>
  <si>
    <t>Red River --Upper</t>
  </si>
  <si>
    <t>Red River of North-Grand Marais Creek</t>
  </si>
  <si>
    <t>(Q)</t>
  </si>
  <si>
    <t>Le Sueur River</t>
  </si>
  <si>
    <t>Renville SWCD</t>
  </si>
  <si>
    <t>Ryan Clark</t>
  </si>
  <si>
    <t>ryan.clark@mn.nacdnet.net</t>
  </si>
  <si>
    <t>Renville SWCD will use cost share funds to address high priority wind and water erosion sites. Projects on HEL soils and proximity to surface water will be prioritized. Technical assistance will be provided by South Central TSA engineering staff and Renville SWCD and NRCS technicians.</t>
  </si>
  <si>
    <t>Renville SWCD staff will use TAA and work with TSA staff to accomplish projects consistent with NRCS FOTG standards.</t>
  </si>
  <si>
    <t xml:space="preserve">Projects will be prioritized for maximum soil and water quality benefit. Initial consultation and preliminary designs will be used to develop a cost-share contract approved by the Renville SWCD Board. </t>
  </si>
  <si>
    <t>SWCD adopted County Water Plan. From 5 year focus plan Action Steps 11, 12, 13, 16, 20, 29, 36, 45, 47, 51, 57, 61, 69; provide educational, technical and finacial assistance, as available, to landowners and communities for the implementation of BMPs.</t>
  </si>
  <si>
    <t xml:space="preserve">SWCD adopted County Water Plan. From 5 year focus plan Action Steps 15, 30, 39, 49, 50, 64, 67, 68, 69, 70, 73; target marginal and sensitive land for enrollment in conservation easement programs, such as CRP, RIM, GRE, GRP, and WRP. Provide assistance to landowners for the management and enhancement of existing easements </t>
  </si>
  <si>
    <t xml:space="preserve">Minnesota River </t>
  </si>
  <si>
    <t>"Conservation Reference Watersheds within the Minnesota River Basin" study on the effects of conservation easements on water quality in agricultural watersheds. Comparison study of two watersheds, one in a natural protected state and one with extensive artificial drainage.</t>
  </si>
  <si>
    <t>SWCD adopted County Water Plan. From 5 year focus plan Action Step 41, 70; Conduct, support, and utlilize studies that address impacts of drainage on water quality and quantity, such as studying the water quality benefits of wetlands on Limbo Creek. Maintain and protect high quality reaches of natural waterways, such as Limbo Creek.</t>
  </si>
  <si>
    <t xml:space="preserve">SWCD adopted County Water Plan. From 5 year focus plan Action Steps 10, 11, 12, 13, 15, 16, 29, 30, 35, 36, 39, 45, 47, 49, 50, 53, 69; Implement BMPs and enroll marginal farm land in conservation programs to improve water quality/quantity issues. </t>
  </si>
  <si>
    <t>Lake Allie</t>
  </si>
  <si>
    <t>SWCD adopted County Water Plan. From 5 year focus plan Action Step 16; bank stabilization and vegetation plantings: examples include landscaping, biological structures and plantings on Lake Allie and Preston.</t>
  </si>
  <si>
    <t xml:space="preserve">Three locations in need of bank stabilization have been determined. Cost-Share match is available from Renville County Ditch Authority. </t>
  </si>
  <si>
    <t>SWCD adopted County Water Plan. From 5 year focus plan Action Step 16; provide educational, technical, and financial assistance, as available, to landowners for the restoration of shoreland. Ex) Ft. Ridgley Creek.</t>
  </si>
  <si>
    <t>SWCD adopted County Water Plan. From 5 year focus plan Action Step 29; provide educational, technical and finacial assistance, as available, to landowners and communities for the implementation of BMPs.</t>
  </si>
  <si>
    <t xml:space="preserve">Conservation easements with nuisance trees have been documented. </t>
  </si>
  <si>
    <t>SWCD adopted County Water Plan. From 5 year focus plan Action Step 73; Pursue grants to protect native ecosystems through woody invasive species control.</t>
  </si>
  <si>
    <t>Invasive tree removal on conservation easements.</t>
  </si>
  <si>
    <t>Renville County Shallow Lakes</t>
  </si>
  <si>
    <t>Contruct/repair water control structures to improve water quality and habitat in priority shallow lakes in Renville County (Mud, Hodgson, Phare, Long, and Boon).</t>
  </si>
  <si>
    <t>SWCD adopted County Water Plan. From 5 year focus plan Action Step 54; Manage water levels in shallow lakes.</t>
  </si>
  <si>
    <t xml:space="preserve">Renville SWCD staff will conduct inspections, document findings and report deficiencies to the landowner and work with them to implement corrective actions.  Assist any interested landowners with enhancement of their easements by working with them, state agency personnel, local wildlife groups and others.  </t>
  </si>
  <si>
    <t>Renville SWCD staff will work in partnership with local, state, and federal partners to provide technical assistance, conservation incentives and easement opportunities to Renville County Landowners.</t>
  </si>
  <si>
    <t>Priority locations for bank stabilization have been determined on Lake Allie. Preliminary design to be completed in near future. Cost-share match available from Crow River Organization of Water, Lake Association, Buffalo Lake Rod and Gun Club, and Renville County.</t>
  </si>
  <si>
    <t>SWCD adopted County Water Plan. From 5 year focus plan Action Step 11 and 53, inventory potential for priority wetland restorations and BMPs using GIS technology.</t>
  </si>
  <si>
    <t>Root wads to be installed to control bank erosion on Lake Allie.</t>
  </si>
  <si>
    <t>Perform required site inspections for RIM.  Work with easement owners on maintenance &amp; enhancement of their easements.  Work with landonwers, BWSR, other agencies and contractors on corrective actions for damaged or failing practices. Work with landowners and BWSR on grazing and haying plans on conservation easements. $60, 000 covers salary and benefits for one full time employee.</t>
  </si>
  <si>
    <t>Conservation Delivery funds used for District expenses including staff salaries, rent, utilities, vehicle expenses and equipment. $60, 000 covers salary and benefits for one full time employee.</t>
  </si>
  <si>
    <t xml:space="preserve">Limbo Creek/Minnesota River </t>
  </si>
  <si>
    <t xml:space="preserve">Fort Ridgley Creek </t>
  </si>
  <si>
    <t>Purchase and/or permanently protect 200 acres of river bottom granite rock outcrops, wetlands, wet and dry prairie, and oak savannah habitat from one landowner.</t>
  </si>
  <si>
    <t>SWCD adopted County Water Plan. From 5 year focus plan Action Step 18, provide educational, technical, and financial assistance, as available, to livestock producers to upgrade noncompliant feedlots.</t>
  </si>
  <si>
    <t>SWCD adopted County Water Plan. From 5 year focus plan Action Step 67, pursue grants to protect granite rock outcrop, remnant mesicnative prairie, remnant dry hillside prairie, and wetlands under easement on private lands or public acquisition targeting the Minnesota River habitat corridor.</t>
  </si>
  <si>
    <t>In process of appraisal. Landowner in agreement.</t>
  </si>
  <si>
    <t>Manure stacking slab is necessary to allow for the discontinuing of applying manure from dairy operation during the winter months. Improve manure storage and handling, will protect water quality, and utilize the nutrient value of the manure appropriatly.</t>
  </si>
  <si>
    <t>Bank Stabilization (root wads) on Ft. Ridgley Creek. Correlates to row 6.</t>
  </si>
  <si>
    <t>Use GIS layers and LiDAR to identify and inventory high priority practice locations and wetland restoration sites within watersheds. Complete inventory for the remaining watersheds within the county.</t>
  </si>
  <si>
    <t>SWCD has staff and software capacity to inventory locations.  Some training will be needed.</t>
  </si>
  <si>
    <t>Renville SWCD and Renville County Ditch Authority project implementing BMPs, riparian buffers, and wetland restorations within Ft. Ridgley Creek watershed to improve water quality/quantity to prevent further bank erosion on natural stream. The high cost of this project is associated with acquiring conservation easements on restored wetlands. Correlates to row8.</t>
  </si>
  <si>
    <t>Replace failing grade stabilization structure.</t>
  </si>
  <si>
    <t>Erosion Control. The type, size, and cost of conservation practices in Renville County has increased. The number of BMP's would increase with additional funding.</t>
  </si>
  <si>
    <t>All project activities and budget have been developed and coordinated with partner agencies (USGS and MNDNR). This project will take 4 years (budget columns are calculated for the biennium). SWCD to apply for grant and contract with USGS and MNDNR. LCCMR 2015 proposal submitted.</t>
  </si>
  <si>
    <t>Inventory of potential BMPs and wetland restorations has been mapped with 2012 CWF AIG grant. A list of landowners willing to participate is being developed from this map. Awaiting funding to design and fund projects and easements.</t>
  </si>
  <si>
    <t>Preliminary design and cost estimate done on 1 structure. Cost-share contribution from Beaver Falls Township.</t>
  </si>
  <si>
    <t>Access has been granted to survey and design water control structures on Phare Lake. USFWS survey summer 2014.</t>
  </si>
  <si>
    <t>Feedlot owner is motivated to complete project. SWCD and NRCS has made initial contact with owner.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</si>
</sst>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44" formatCode="_(&quot;$&quot;* #,##0.00_);_(&quot;$&quot;* \(#,##0.00\);_(&quot;$&quot;* &quot;-&quot;??_);_(@_)"/>
    <numFmt numFmtId="164" formatCode="&quot;$&quot;#,##0"/>
    <numFmt numFmtId="165" formatCode="0.0"/>
    <numFmt numFmtId="166" formatCode="_(&quot;$&quot;* #,##0_);_(&quot;$&quot;* \(#,##0\);_(&quot;$&quot;* &quot;-&quot;??_);_(@_)"/>
    <numFmt numFmtId="167" formatCode="#,##0.0"/>
    <numFmt numFmtId="168" formatCode="[$-409]mmmm\ d\,\ yyyy;@"/>
  </numFmts>
  <fonts count="2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1"/>
      <color rgb="FFFF0000"/>
      <name val="Calibri"/>
      <family val="2"/>
      <scheme val="minor"/>
    </font>
    <font>
      <b/>
      <sz val="15"/>
      <color theme="1"/>
      <name val="Calibri"/>
      <family val="2"/>
      <scheme val="minor"/>
    </font>
    <font>
      <sz val="10"/>
      <color theme="1"/>
      <name val="Calibri"/>
      <family val="2"/>
      <scheme val="minor"/>
    </font>
    <font>
      <u/>
      <sz val="11"/>
      <color theme="10"/>
      <name val="Calibri"/>
      <family val="2"/>
      <scheme val="minor"/>
    </font>
    <font>
      <b/>
      <i/>
      <sz val="11"/>
      <color theme="1"/>
      <name val="Calibri"/>
      <family val="2"/>
      <scheme val="minor"/>
    </font>
    <font>
      <sz val="11"/>
      <name val="Calibri"/>
      <family val="2"/>
      <scheme val="minor"/>
    </font>
    <font>
      <b/>
      <sz val="22"/>
      <color theme="1"/>
      <name val="Calibri"/>
      <family val="2"/>
      <scheme val="minor"/>
    </font>
    <font>
      <b/>
      <sz val="12"/>
      <color theme="1"/>
      <name val="Calibri"/>
      <family val="2"/>
      <scheme val="minor"/>
    </font>
    <font>
      <sz val="12"/>
      <color theme="1"/>
      <name val="Calibri"/>
      <family val="2"/>
      <scheme val="minor"/>
    </font>
    <font>
      <u/>
      <sz val="12"/>
      <color theme="10"/>
      <name val="Calibri"/>
      <family val="2"/>
      <scheme val="minor"/>
    </font>
    <font>
      <sz val="12"/>
      <name val="Calibri"/>
      <family val="2"/>
      <scheme val="minor"/>
    </font>
    <font>
      <sz val="10"/>
      <color rgb="FF0000FF"/>
      <name val="Tahoma"/>
      <family val="2"/>
    </font>
    <font>
      <b/>
      <sz val="18"/>
      <color theme="1"/>
      <name val="Calibri"/>
      <family val="2"/>
      <scheme val="minor"/>
    </font>
    <font>
      <sz val="11"/>
      <color rgb="FF333333"/>
      <name val="Arial"/>
      <family val="2"/>
    </font>
  </fonts>
  <fills count="16">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medium">
        <color indexed="64"/>
      </right>
      <top/>
      <bottom/>
      <diagonal/>
    </border>
    <border>
      <left/>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299">
    <xf numFmtId="0" fontId="0" fillId="0" borderId="0" xfId="0"/>
    <xf numFmtId="0" fontId="0" fillId="0" borderId="0" xfId="0" applyAlignment="1">
      <alignment wrapText="1"/>
    </xf>
    <xf numFmtId="0" fontId="0" fillId="0" borderId="1" xfId="0" applyBorder="1" applyAlignment="1">
      <alignment wrapText="1"/>
    </xf>
    <xf numFmtId="0" fontId="1" fillId="0" borderId="0" xfId="0" applyFont="1"/>
    <xf numFmtId="164" fontId="0" fillId="0" borderId="1" xfId="0" applyNumberFormat="1" applyBorder="1" applyAlignment="1">
      <alignment wrapText="1"/>
    </xf>
    <xf numFmtId="0" fontId="0" fillId="0" borderId="1" xfId="0" applyBorder="1" applyAlignment="1">
      <alignment horizontal="center" wrapText="1"/>
    </xf>
    <xf numFmtId="0" fontId="1" fillId="4" borderId="1" xfId="0" applyFont="1" applyFill="1" applyBorder="1" applyAlignment="1">
      <alignment wrapText="1"/>
    </xf>
    <xf numFmtId="0" fontId="2" fillId="3" borderId="2" xfId="0" applyFont="1" applyFill="1" applyBorder="1" applyAlignment="1">
      <alignment horizontal="center" vertical="center"/>
    </xf>
    <xf numFmtId="0" fontId="0" fillId="0" borderId="0" xfId="0" applyAlignment="1">
      <alignment horizontal="center"/>
    </xf>
    <xf numFmtId="164" fontId="0" fillId="0" borderId="0" xfId="0" applyNumberFormat="1"/>
    <xf numFmtId="165" fontId="0" fillId="0" borderId="0" xfId="0" applyNumberFormat="1"/>
    <xf numFmtId="165" fontId="0" fillId="0" borderId="1" xfId="0" applyNumberFormat="1" applyBorder="1" applyAlignment="1">
      <alignment wrapText="1"/>
    </xf>
    <xf numFmtId="165" fontId="1" fillId="2" borderId="1" xfId="0" applyNumberFormat="1" applyFont="1" applyFill="1" applyBorder="1" applyAlignment="1">
      <alignment wrapText="1"/>
    </xf>
    <xf numFmtId="1" fontId="0" fillId="0" borderId="0" xfId="0" applyNumberFormat="1"/>
    <xf numFmtId="0" fontId="1" fillId="0" borderId="1" xfId="0" applyFont="1" applyBorder="1" applyAlignment="1">
      <alignment wrapText="1"/>
    </xf>
    <xf numFmtId="0" fontId="0" fillId="0" borderId="3" xfId="0" applyFill="1" applyBorder="1" applyAlignment="1">
      <alignment wrapText="1"/>
    </xf>
    <xf numFmtId="0" fontId="2" fillId="3" borderId="0" xfId="0" applyFont="1" applyFill="1" applyBorder="1" applyAlignment="1">
      <alignment horizontal="center" vertical="center"/>
    </xf>
    <xf numFmtId="0" fontId="1" fillId="4" borderId="3" xfId="0" applyFont="1" applyFill="1" applyBorder="1" applyAlignment="1">
      <alignment wrapText="1"/>
    </xf>
    <xf numFmtId="0" fontId="1" fillId="7" borderId="1" xfId="0" applyFont="1" applyFill="1" applyBorder="1" applyAlignment="1">
      <alignment wrapText="1"/>
    </xf>
    <xf numFmtId="0" fontId="0" fillId="7" borderId="1" xfId="0" applyFill="1" applyBorder="1" applyAlignment="1">
      <alignment wrapText="1"/>
    </xf>
    <xf numFmtId="0" fontId="1" fillId="4" borderId="5" xfId="0" applyFont="1" applyFill="1" applyBorder="1" applyAlignment="1">
      <alignment wrapText="1"/>
    </xf>
    <xf numFmtId="0" fontId="4" fillId="2" borderId="2" xfId="0" applyFont="1" applyFill="1" applyBorder="1" applyAlignment="1">
      <alignment wrapText="1"/>
    </xf>
    <xf numFmtId="0" fontId="0" fillId="7" borderId="4" xfId="0" applyFill="1" applyBorder="1" applyAlignment="1">
      <alignment wrapText="1"/>
    </xf>
    <xf numFmtId="166" fontId="1" fillId="2" borderId="1" xfId="1" applyNumberFormat="1" applyFont="1" applyFill="1" applyBorder="1" applyAlignment="1">
      <alignment wrapText="1"/>
    </xf>
    <xf numFmtId="0" fontId="0" fillId="2" borderId="1" xfId="0" applyFill="1" applyBorder="1"/>
    <xf numFmtId="164" fontId="0" fillId="0" borderId="2" xfId="0" applyNumberFormat="1" applyBorder="1" applyAlignment="1">
      <alignment wrapText="1"/>
    </xf>
    <xf numFmtId="164" fontId="1" fillId="2" borderId="2" xfId="0" applyNumberFormat="1" applyFont="1" applyFill="1" applyBorder="1" applyAlignment="1">
      <alignment wrapText="1"/>
    </xf>
    <xf numFmtId="164" fontId="0" fillId="0" borderId="0" xfId="0" applyNumberFormat="1" applyFill="1" applyBorder="1" applyAlignment="1">
      <alignment wrapText="1"/>
    </xf>
    <xf numFmtId="164" fontId="1" fillId="0" borderId="0" xfId="0" applyNumberFormat="1" applyFont="1" applyFill="1" applyBorder="1" applyAlignment="1">
      <alignment wrapText="1"/>
    </xf>
    <xf numFmtId="166" fontId="0" fillId="0" borderId="1" xfId="1" applyNumberFormat="1" applyFont="1" applyBorder="1" applyAlignment="1">
      <alignment wrapText="1"/>
    </xf>
    <xf numFmtId="0" fontId="2" fillId="5" borderId="6" xfId="0" applyFont="1" applyFill="1" applyBorder="1" applyAlignment="1">
      <alignment horizontal="center" vertical="center"/>
    </xf>
    <xf numFmtId="0" fontId="1" fillId="7" borderId="0" xfId="0" applyFont="1" applyFill="1" applyBorder="1" applyAlignment="1">
      <alignment wrapText="1"/>
    </xf>
    <xf numFmtId="0" fontId="0" fillId="2" borderId="0" xfId="0" applyFill="1" applyBorder="1"/>
    <xf numFmtId="0" fontId="1" fillId="4" borderId="4" xfId="0" applyFont="1" applyFill="1" applyBorder="1" applyAlignment="1" applyProtection="1">
      <alignment wrapText="1"/>
      <protection locked="0"/>
    </xf>
    <xf numFmtId="0" fontId="1" fillId="4" borderId="3" xfId="0" applyFont="1" applyFill="1" applyBorder="1" applyAlignment="1" applyProtection="1">
      <alignment wrapText="1"/>
      <protection locked="0"/>
    </xf>
    <xf numFmtId="0" fontId="0" fillId="0" borderId="0" xfId="0" applyProtection="1">
      <protection locked="0"/>
    </xf>
    <xf numFmtId="0" fontId="0" fillId="0" borderId="1" xfId="0" applyBorder="1" applyProtection="1">
      <protection locked="0"/>
    </xf>
    <xf numFmtId="164" fontId="0" fillId="0" borderId="1" xfId="0" applyNumberFormat="1" applyBorder="1" applyProtection="1">
      <protection locked="0"/>
    </xf>
    <xf numFmtId="0" fontId="0" fillId="3" borderId="2"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8" borderId="1" xfId="0" applyFill="1" applyBorder="1" applyProtection="1">
      <protection locked="0"/>
    </xf>
    <xf numFmtId="164" fontId="0" fillId="8" borderId="1" xfId="0" applyNumberFormat="1" applyFill="1" applyBorder="1" applyProtection="1">
      <protection locked="0"/>
    </xf>
    <xf numFmtId="0" fontId="0" fillId="0" borderId="0" xfId="0" applyFill="1" applyBorder="1" applyAlignment="1" applyProtection="1">
      <alignment horizontal="center" vertical="center" wrapText="1"/>
      <protection locked="0"/>
    </xf>
    <xf numFmtId="164" fontId="0" fillId="0" borderId="0" xfId="0" applyNumberFormat="1" applyBorder="1" applyAlignment="1" applyProtection="1">
      <alignment horizontal="center" vertical="center" wrapText="1"/>
      <protection locked="0"/>
    </xf>
    <xf numFmtId="0" fontId="0" fillId="0" borderId="0" xfId="0" applyBorder="1" applyProtection="1">
      <protection locked="0"/>
    </xf>
    <xf numFmtId="164" fontId="0" fillId="0" borderId="0" xfId="0" applyNumberFormat="1" applyBorder="1" applyProtection="1">
      <protection locked="0"/>
    </xf>
    <xf numFmtId="0" fontId="0" fillId="0" borderId="0" xfId="0" applyAlignment="1" applyProtection="1">
      <alignment wrapText="1"/>
      <protection locked="0"/>
    </xf>
    <xf numFmtId="0" fontId="5" fillId="0" borderId="0" xfId="0" applyFont="1" applyFill="1" applyAlignment="1" applyProtection="1">
      <alignment wrapText="1"/>
      <protection locked="0"/>
    </xf>
    <xf numFmtId="0" fontId="5" fillId="0" borderId="0" xfId="0" applyFont="1" applyFill="1" applyProtection="1">
      <protection locked="0"/>
    </xf>
    <xf numFmtId="0" fontId="0" fillId="0" borderId="0" xfId="0" applyFill="1" applyProtection="1">
      <protection locked="0"/>
    </xf>
    <xf numFmtId="0" fontId="0" fillId="0" borderId="1" xfId="0" applyFill="1" applyBorder="1" applyProtection="1">
      <protection locked="0"/>
    </xf>
    <xf numFmtId="164" fontId="0" fillId="0" borderId="1" xfId="0" applyNumberFormat="1" applyFill="1" applyBorder="1" applyProtection="1">
      <protection locked="0"/>
    </xf>
    <xf numFmtId="164" fontId="0" fillId="0" borderId="0" xfId="0" applyNumberFormat="1" applyProtection="1">
      <protection locked="0"/>
    </xf>
    <xf numFmtId="0" fontId="1" fillId="0" borderId="1" xfId="0" applyFont="1" applyBorder="1" applyAlignment="1" applyProtection="1">
      <alignment wrapText="1"/>
      <protection locked="0"/>
    </xf>
    <xf numFmtId="164" fontId="1" fillId="0" borderId="1" xfId="0" applyNumberFormat="1" applyFont="1" applyBorder="1" applyAlignment="1" applyProtection="1">
      <alignment wrapText="1"/>
      <protection locked="0"/>
    </xf>
    <xf numFmtId="164" fontId="1" fillId="0" borderId="1" xfId="0" applyNumberFormat="1" applyFont="1" applyBorder="1" applyProtection="1">
      <protection locked="0"/>
    </xf>
    <xf numFmtId="0" fontId="0" fillId="0" borderId="4" xfId="0" applyBorder="1" applyProtection="1">
      <protection locked="0"/>
    </xf>
    <xf numFmtId="164" fontId="0" fillId="0" borderId="4" xfId="0" applyNumberFormat="1" applyBorder="1" applyProtection="1">
      <protection locked="0"/>
    </xf>
    <xf numFmtId="0" fontId="0" fillId="8" borderId="5" xfId="0" applyFill="1" applyBorder="1" applyProtection="1">
      <protection locked="0"/>
    </xf>
    <xf numFmtId="164" fontId="0" fillId="8" borderId="5" xfId="0" applyNumberFormat="1" applyFill="1" applyBorder="1" applyProtection="1">
      <protection locked="0"/>
    </xf>
    <xf numFmtId="0" fontId="0" fillId="8" borderId="4" xfId="0" applyFill="1" applyBorder="1" applyProtection="1">
      <protection locked="0"/>
    </xf>
    <xf numFmtId="164" fontId="0" fillId="8" borderId="4" xfId="0" applyNumberFormat="1" applyFill="1" applyBorder="1" applyProtection="1">
      <protection locked="0"/>
    </xf>
    <xf numFmtId="0" fontId="0" fillId="0" borderId="5" xfId="0" applyFill="1" applyBorder="1" applyProtection="1">
      <protection locked="0"/>
    </xf>
    <xf numFmtId="164" fontId="0" fillId="0" borderId="5" xfId="0" applyNumberFormat="1" applyFill="1" applyBorder="1" applyProtection="1">
      <protection locked="0"/>
    </xf>
    <xf numFmtId="0" fontId="0" fillId="3" borderId="7" xfId="0" applyFill="1" applyBorder="1" applyProtection="1">
      <protection locked="0"/>
    </xf>
    <xf numFmtId="0" fontId="0" fillId="0" borderId="2" xfId="0" applyFill="1" applyBorder="1" applyProtection="1">
      <protection locked="0"/>
    </xf>
    <xf numFmtId="0" fontId="0" fillId="0" borderId="7" xfId="0" applyFill="1" applyBorder="1" applyProtection="1">
      <protection locked="0"/>
    </xf>
    <xf numFmtId="0" fontId="0" fillId="0" borderId="4" xfId="0" applyFill="1" applyBorder="1" applyProtection="1">
      <protection locked="0"/>
    </xf>
    <xf numFmtId="164" fontId="0" fillId="0" borderId="4" xfId="0" applyNumberFormat="1" applyFill="1" applyBorder="1" applyProtection="1">
      <protection locked="0"/>
    </xf>
    <xf numFmtId="164" fontId="0" fillId="3" borderId="7" xfId="0" applyNumberFormat="1" applyFill="1" applyBorder="1" applyAlignment="1" applyProtection="1">
      <alignment horizontal="center" vertical="center" wrapText="1"/>
      <protection locked="0"/>
    </xf>
    <xf numFmtId="164" fontId="0" fillId="3" borderId="7" xfId="0" applyNumberFormat="1" applyFill="1" applyBorder="1" applyProtection="1">
      <protection locked="0"/>
    </xf>
    <xf numFmtId="0" fontId="0" fillId="0" borderId="5" xfId="0" applyBorder="1" applyAlignment="1" applyProtection="1">
      <alignment wrapText="1"/>
      <protection locked="0"/>
    </xf>
    <xf numFmtId="164" fontId="1" fillId="0" borderId="5" xfId="0" applyNumberFormat="1" applyFont="1" applyBorder="1" applyAlignment="1" applyProtection="1">
      <alignment wrapText="1"/>
      <protection locked="0"/>
    </xf>
    <xf numFmtId="0" fontId="0" fillId="0" borderId="9" xfId="0" applyBorder="1" applyProtection="1">
      <protection locked="0"/>
    </xf>
    <xf numFmtId="0" fontId="0" fillId="0" borderId="10" xfId="0" applyBorder="1" applyProtection="1">
      <protection locked="0"/>
    </xf>
    <xf numFmtId="164" fontId="1" fillId="0" borderId="5" xfId="0" applyNumberFormat="1" applyFont="1" applyBorder="1" applyProtection="1">
      <protection locked="0"/>
    </xf>
    <xf numFmtId="164" fontId="0" fillId="3" borderId="8" xfId="0" applyNumberFormat="1" applyFill="1" applyBorder="1" applyProtection="1"/>
    <xf numFmtId="0" fontId="0" fillId="0" borderId="5" xfId="0" applyBorder="1" applyProtection="1">
      <protection locked="0"/>
    </xf>
    <xf numFmtId="164" fontId="0" fillId="0" borderId="5" xfId="0" applyNumberFormat="1" applyBorder="1" applyProtection="1">
      <protection locked="0"/>
    </xf>
    <xf numFmtId="0" fontId="0" fillId="0" borderId="0" xfId="0" applyAlignment="1">
      <alignment horizontal="left" wrapText="1"/>
    </xf>
    <xf numFmtId="0" fontId="0" fillId="0" borderId="1" xfId="0" applyBorder="1" applyAlignment="1" applyProtection="1">
      <alignment wrapText="1"/>
      <protection locked="0"/>
    </xf>
    <xf numFmtId="0" fontId="0" fillId="0" borderId="4" xfId="0" applyBorder="1" applyAlignment="1" applyProtection="1">
      <alignment wrapText="1"/>
      <protection locked="0"/>
    </xf>
    <xf numFmtId="0" fontId="0" fillId="8" borderId="5" xfId="0" applyFill="1" applyBorder="1" applyAlignment="1" applyProtection="1">
      <alignment wrapText="1"/>
      <protection locked="0"/>
    </xf>
    <xf numFmtId="0" fontId="0" fillId="8" borderId="1" xfId="0" applyFill="1" applyBorder="1" applyAlignment="1" applyProtection="1">
      <alignment wrapText="1"/>
      <protection locked="0"/>
    </xf>
    <xf numFmtId="0" fontId="0" fillId="8" borderId="4" xfId="0" applyFill="1" applyBorder="1" applyAlignment="1" applyProtection="1">
      <alignment wrapText="1"/>
      <protection locked="0"/>
    </xf>
    <xf numFmtId="0" fontId="0" fillId="3" borderId="7" xfId="0" applyFill="1" applyBorder="1" applyAlignment="1" applyProtection="1">
      <alignment wrapText="1"/>
      <protection locked="0"/>
    </xf>
    <xf numFmtId="0" fontId="0" fillId="0" borderId="0" xfId="0" applyBorder="1" applyAlignment="1" applyProtection="1">
      <alignment wrapText="1"/>
      <protection locked="0"/>
    </xf>
    <xf numFmtId="0" fontId="0" fillId="0" borderId="7" xfId="0" applyFill="1" applyBorder="1" applyAlignment="1" applyProtection="1">
      <alignment wrapText="1"/>
      <protection locked="0"/>
    </xf>
    <xf numFmtId="0" fontId="0" fillId="0" borderId="0" xfId="0" applyFill="1" applyAlignment="1" applyProtection="1">
      <alignment wrapText="1"/>
      <protection locked="0"/>
    </xf>
    <xf numFmtId="49" fontId="0" fillId="0" borderId="0" xfId="0" applyNumberFormat="1"/>
    <xf numFmtId="0" fontId="0" fillId="0" borderId="3" xfId="0" applyBorder="1" applyAlignment="1" applyProtection="1">
      <alignment wrapText="1"/>
      <protection locked="0"/>
    </xf>
    <xf numFmtId="0" fontId="6" fillId="0" borderId="1" xfId="0" applyFont="1" applyBorder="1" applyAlignment="1" applyProtection="1">
      <alignment wrapText="1"/>
      <protection locked="0"/>
    </xf>
    <xf numFmtId="0" fontId="0" fillId="5" borderId="0" xfId="0" applyFill="1" applyBorder="1" applyAlignment="1">
      <alignment horizontal="center" wrapText="1"/>
    </xf>
    <xf numFmtId="0" fontId="0" fillId="5" borderId="0" xfId="0" applyFill="1" applyBorder="1" applyAlignment="1">
      <alignment wrapText="1"/>
    </xf>
    <xf numFmtId="0" fontId="0" fillId="5" borderId="0" xfId="0" applyFill="1" applyBorder="1" applyAlignment="1">
      <alignment horizontal="left" wrapText="1"/>
    </xf>
    <xf numFmtId="0" fontId="0" fillId="5" borderId="0" xfId="0" applyFill="1"/>
    <xf numFmtId="0" fontId="0" fillId="0" borderId="1" xfId="0" applyBorder="1" applyAlignment="1" applyProtection="1">
      <alignment horizontal="center" wrapText="1"/>
      <protection locked="0"/>
    </xf>
    <xf numFmtId="0" fontId="0" fillId="0" borderId="0" xfId="0" applyProtection="1"/>
    <xf numFmtId="0" fontId="0" fillId="0" borderId="0" xfId="0" applyAlignment="1" applyProtection="1">
      <alignment wrapText="1"/>
    </xf>
    <xf numFmtId="0" fontId="0" fillId="0" borderId="0" xfId="0" applyFill="1" applyAlignment="1" applyProtection="1">
      <alignment wrapText="1"/>
      <protection hidden="1"/>
    </xf>
    <xf numFmtId="0" fontId="0" fillId="0" borderId="0" xfId="0" applyAlignment="1" applyProtection="1">
      <alignment horizontal="center"/>
    </xf>
    <xf numFmtId="0" fontId="0" fillId="0" borderId="8"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18" xfId="0" applyBorder="1" applyAlignment="1" applyProtection="1">
      <alignment wrapText="1"/>
    </xf>
    <xf numFmtId="0" fontId="1" fillId="6" borderId="14"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0" fillId="0" borderId="12" xfId="0" applyBorder="1" applyAlignment="1" applyProtection="1">
      <alignment wrapText="1"/>
      <protection locked="0"/>
    </xf>
    <xf numFmtId="0" fontId="0" fillId="0" borderId="23" xfId="0" applyBorder="1" applyAlignment="1" applyProtection="1">
      <alignment wrapText="1"/>
      <protection locked="0"/>
    </xf>
    <xf numFmtId="164" fontId="0" fillId="0" borderId="11" xfId="0" applyNumberFormat="1" applyBorder="1" applyAlignment="1" applyProtection="1">
      <alignment wrapText="1"/>
      <protection locked="0"/>
    </xf>
    <xf numFmtId="0" fontId="0" fillId="0" borderId="0" xfId="0" applyNumberFormat="1"/>
    <xf numFmtId="0" fontId="0" fillId="0" borderId="0" xfId="0" applyBorder="1" applyAlignment="1">
      <alignment wrapText="1"/>
    </xf>
    <xf numFmtId="0" fontId="1" fillId="6" borderId="26"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0" fillId="4" borderId="1" xfId="0" applyFill="1" applyBorder="1"/>
    <xf numFmtId="0" fontId="0" fillId="0" borderId="6" xfId="0" applyBorder="1" applyAlignment="1" applyProtection="1">
      <alignment horizontal="center" wrapText="1"/>
      <protection locked="0"/>
    </xf>
    <xf numFmtId="0" fontId="0" fillId="0" borderId="0" xfId="0" applyFill="1"/>
    <xf numFmtId="0" fontId="7" fillId="0" borderId="0" xfId="0" applyFont="1" applyFill="1" applyAlignment="1" applyProtection="1"/>
    <xf numFmtId="0" fontId="0" fillId="0" borderId="0" xfId="0" applyFill="1" applyAlignment="1" applyProtection="1">
      <alignment horizontal="center"/>
    </xf>
    <xf numFmtId="0" fontId="0" fillId="0" borderId="0" xfId="0" applyFill="1" applyProtection="1"/>
    <xf numFmtId="0" fontId="0" fillId="0" borderId="0" xfId="0" applyFill="1" applyAlignment="1">
      <alignment wrapText="1"/>
    </xf>
    <xf numFmtId="49" fontId="0" fillId="0" borderId="0" xfId="0" applyNumberFormat="1" applyFont="1" applyAlignment="1">
      <alignment wrapText="1"/>
    </xf>
    <xf numFmtId="0" fontId="0" fillId="5" borderId="28" xfId="0" applyFill="1" applyBorder="1" applyAlignment="1">
      <alignment horizontal="center" wrapText="1"/>
    </xf>
    <xf numFmtId="0" fontId="4" fillId="10" borderId="11"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9" fillId="0" borderId="18" xfId="2" applyFill="1" applyBorder="1" applyAlignment="1" applyProtection="1">
      <alignment horizontal="center" wrapText="1"/>
    </xf>
    <xf numFmtId="0" fontId="0" fillId="0" borderId="0" xfId="0" applyFill="1" applyBorder="1" applyAlignment="1" applyProtection="1">
      <alignment vertical="center" wrapText="1"/>
    </xf>
    <xf numFmtId="0" fontId="8"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168" fontId="11" fillId="0" borderId="0" xfId="2" applyNumberFormat="1" applyFont="1" applyFill="1" applyBorder="1" applyAlignment="1" applyProtection="1">
      <alignment vertical="center" wrapText="1"/>
    </xf>
    <xf numFmtId="0" fontId="9" fillId="0" borderId="0" xfId="2" applyFill="1" applyBorder="1" applyAlignment="1" applyProtection="1">
      <alignment horizontal="center" wrapText="1"/>
    </xf>
    <xf numFmtId="168" fontId="11" fillId="0" borderId="0" xfId="2" applyNumberFormat="1"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xf>
    <xf numFmtId="164" fontId="1" fillId="6" borderId="16" xfId="0" applyNumberFormat="1" applyFont="1" applyFill="1" applyBorder="1" applyAlignment="1" applyProtection="1">
      <alignment horizontal="center" vertical="center" wrapText="1"/>
    </xf>
    <xf numFmtId="164" fontId="1" fillId="6" borderId="17" xfId="0" applyNumberFormat="1" applyFont="1" applyFill="1" applyBorder="1" applyAlignment="1" applyProtection="1">
      <alignment horizontal="center" vertical="center" wrapText="1"/>
    </xf>
    <xf numFmtId="0" fontId="12" fillId="0" borderId="0" xfId="0" applyFont="1" applyBorder="1" applyAlignment="1">
      <alignment horizontal="center" vertical="center" wrapText="1"/>
    </xf>
    <xf numFmtId="0" fontId="1" fillId="6" borderId="31"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0" fillId="0" borderId="2" xfId="0" applyBorder="1" applyAlignment="1" applyProtection="1">
      <alignment wrapText="1"/>
      <protection locked="0"/>
    </xf>
    <xf numFmtId="0" fontId="0" fillId="0" borderId="32" xfId="0" applyBorder="1" applyAlignment="1" applyProtection="1">
      <alignment wrapText="1"/>
      <protection locked="0"/>
    </xf>
    <xf numFmtId="0" fontId="4" fillId="10" borderId="12" xfId="0" applyFont="1" applyFill="1" applyBorder="1" applyAlignment="1">
      <alignment horizontal="center" vertical="center" wrapText="1"/>
    </xf>
    <xf numFmtId="0" fontId="0" fillId="0" borderId="12" xfId="0" applyBorder="1" applyAlignment="1" applyProtection="1">
      <alignment horizontal="left" wrapText="1"/>
      <protection locked="0"/>
    </xf>
    <xf numFmtId="164" fontId="1" fillId="6" borderId="13" xfId="0" applyNumberFormat="1" applyFont="1" applyFill="1" applyBorder="1" applyAlignment="1">
      <alignment horizontal="center" vertical="center" wrapText="1"/>
    </xf>
    <xf numFmtId="167" fontId="1" fillId="6" borderId="24" xfId="0" applyNumberFormat="1" applyFont="1" applyFill="1" applyBorder="1" applyAlignment="1">
      <alignment horizontal="center" vertical="center" wrapText="1"/>
    </xf>
    <xf numFmtId="0" fontId="4" fillId="10" borderId="7" xfId="0" applyFont="1" applyFill="1" applyBorder="1" applyAlignment="1">
      <alignment horizontal="center" vertical="center" wrapText="1"/>
    </xf>
    <xf numFmtId="0" fontId="12" fillId="0" borderId="0" xfId="0" applyFont="1" applyBorder="1" applyAlignment="1">
      <alignment vertical="center" wrapText="1"/>
    </xf>
    <xf numFmtId="0" fontId="0" fillId="0" borderId="26" xfId="0" applyBorder="1" applyProtection="1"/>
    <xf numFmtId="0" fontId="2" fillId="0" borderId="0" xfId="0" applyFont="1" applyFill="1" applyBorder="1" applyAlignment="1" applyProtection="1">
      <alignment horizontal="center" vertical="center"/>
    </xf>
    <xf numFmtId="0" fontId="1" fillId="6" borderId="33"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0" fillId="0" borderId="2" xfId="0" applyBorder="1" applyAlignment="1" applyProtection="1">
      <alignment horizontal="center" wrapText="1"/>
    </xf>
    <xf numFmtId="165" fontId="0" fillId="0" borderId="11" xfId="0" applyNumberFormat="1" applyFill="1" applyBorder="1" applyAlignment="1" applyProtection="1">
      <alignment horizontal="right" wrapText="1" indent="1"/>
      <protection locked="0"/>
    </xf>
    <xf numFmtId="0" fontId="2" fillId="0" borderId="34" xfId="0" applyFont="1" applyBorder="1" applyAlignment="1" applyProtection="1">
      <alignment vertical="center" wrapText="1"/>
    </xf>
    <xf numFmtId="0" fontId="1" fillId="6" borderId="0" xfId="0" applyFont="1" applyFill="1" applyBorder="1" applyAlignment="1">
      <alignment horizontal="center" vertical="center" wrapText="1"/>
    </xf>
    <xf numFmtId="0" fontId="1" fillId="0" borderId="0" xfId="0" applyFont="1" applyAlignment="1">
      <alignment wrapText="1"/>
    </xf>
    <xf numFmtId="0" fontId="0" fillId="0" borderId="0" xfId="0" applyAlignment="1">
      <alignment horizontal="center" wrapText="1"/>
    </xf>
    <xf numFmtId="0" fontId="17" fillId="0" borderId="1" xfId="0" applyFont="1" applyBorder="1" applyAlignment="1">
      <alignment horizontal="center" vertical="center"/>
    </xf>
    <xf numFmtId="0" fontId="17" fillId="0" borderId="0" xfId="0" applyFont="1" applyBorder="1" applyAlignment="1">
      <alignment horizontal="center" vertical="center"/>
    </xf>
    <xf numFmtId="0" fontId="14" fillId="0" borderId="0" xfId="0" applyFont="1" applyFill="1" applyBorder="1" applyAlignment="1" applyProtection="1">
      <alignment horizontal="center" vertical="center"/>
      <protection locked="0"/>
    </xf>
    <xf numFmtId="0" fontId="15" fillId="0" borderId="0" xfId="2" applyFont="1" applyFill="1" applyBorder="1" applyAlignment="1" applyProtection="1">
      <alignment horizontal="center" vertical="center" wrapText="1"/>
      <protection locked="0"/>
    </xf>
    <xf numFmtId="168" fontId="16" fillId="0" borderId="0" xfId="2" applyNumberFormat="1" applyFont="1" applyFill="1" applyBorder="1" applyAlignment="1" applyProtection="1">
      <alignment horizontal="center" vertical="center" wrapText="1"/>
      <protection locked="0"/>
    </xf>
    <xf numFmtId="0" fontId="0" fillId="0" borderId="0" xfId="0" applyBorder="1" applyAlignment="1" applyProtection="1">
      <alignment horizontal="center"/>
    </xf>
    <xf numFmtId="0" fontId="0" fillId="4" borderId="2" xfId="0" applyFill="1" applyBorder="1" applyAlignment="1">
      <alignment horizontal="center"/>
    </xf>
    <xf numFmtId="0" fontId="0" fillId="4" borderId="2" xfId="0" applyFill="1" applyBorder="1" applyAlignment="1">
      <alignment horizontal="center" wrapText="1"/>
    </xf>
    <xf numFmtId="0" fontId="0" fillId="5" borderId="0" xfId="0" applyFill="1" applyAlignment="1">
      <alignment horizontal="center" wrapText="1"/>
    </xf>
    <xf numFmtId="2" fontId="0" fillId="0" borderId="8" xfId="0" applyNumberFormat="1" applyFill="1" applyBorder="1" applyAlignment="1" applyProtection="1">
      <alignment horizontal="right" wrapText="1" indent="1"/>
      <protection locked="0"/>
    </xf>
    <xf numFmtId="0" fontId="0" fillId="0" borderId="2" xfId="0" applyBorder="1" applyAlignment="1" applyProtection="1">
      <alignment horizontal="center" wrapText="1"/>
      <protection locked="0"/>
    </xf>
    <xf numFmtId="0" fontId="0" fillId="0" borderId="32" xfId="0" applyBorder="1" applyAlignment="1" applyProtection="1">
      <alignment horizontal="center" wrapText="1"/>
      <protection locked="0"/>
    </xf>
    <xf numFmtId="0" fontId="13" fillId="0" borderId="0" xfId="0" applyFont="1" applyFill="1" applyBorder="1" applyAlignment="1" applyProtection="1">
      <alignment vertical="center"/>
    </xf>
    <xf numFmtId="0" fontId="0" fillId="0" borderId="0" xfId="0" applyFill="1" applyBorder="1"/>
    <xf numFmtId="164" fontId="13" fillId="12" borderId="1" xfId="0" applyNumberFormat="1" applyFont="1" applyFill="1" applyBorder="1" applyAlignment="1" applyProtection="1">
      <alignment horizontal="center" vertical="center"/>
    </xf>
    <xf numFmtId="5" fontId="14" fillId="11" borderId="1" xfId="1" applyNumberFormat="1" applyFont="1" applyFill="1" applyBorder="1" applyAlignment="1" applyProtection="1">
      <alignment horizontal="center" vertical="center" wrapText="1"/>
      <protection locked="0"/>
    </xf>
    <xf numFmtId="5" fontId="14" fillId="11" borderId="1" xfId="1" applyNumberFormat="1" applyFont="1" applyFill="1" applyBorder="1" applyAlignment="1" applyProtection="1">
      <alignment horizontal="center" vertical="center"/>
      <protection locked="0"/>
    </xf>
    <xf numFmtId="0" fontId="13" fillId="13" borderId="5" xfId="0" applyFont="1" applyFill="1" applyBorder="1" applyAlignment="1">
      <alignment horizontal="center" vertical="center" wrapText="1"/>
    </xf>
    <xf numFmtId="0" fontId="18" fillId="0" borderId="0" xfId="0" applyFont="1" applyFill="1" applyBorder="1" applyAlignment="1">
      <alignment wrapText="1"/>
    </xf>
    <xf numFmtId="49" fontId="1" fillId="6" borderId="16" xfId="0" applyNumberFormat="1" applyFont="1" applyFill="1" applyBorder="1" applyAlignment="1">
      <alignment horizontal="center" vertical="center" wrapText="1"/>
    </xf>
    <xf numFmtId="49" fontId="1" fillId="6" borderId="17" xfId="0" applyNumberFormat="1" applyFont="1" applyFill="1" applyBorder="1" applyAlignment="1">
      <alignment horizontal="center" vertical="center" wrapText="1"/>
    </xf>
    <xf numFmtId="0" fontId="0" fillId="0" borderId="0" xfId="0" applyBorder="1"/>
    <xf numFmtId="164" fontId="0" fillId="0" borderId="17" xfId="0" applyNumberFormat="1" applyBorder="1" applyAlignment="1" applyProtection="1">
      <alignment wrapText="1"/>
      <protection locked="0"/>
    </xf>
    <xf numFmtId="164" fontId="0" fillId="0" borderId="17" xfId="0" applyNumberFormat="1" applyBorder="1" applyAlignment="1" applyProtection="1">
      <alignment horizontal="right" wrapText="1" indent="2"/>
      <protection locked="0"/>
    </xf>
    <xf numFmtId="0" fontId="2" fillId="0" borderId="36" xfId="0" applyFont="1" applyBorder="1" applyAlignment="1" applyProtection="1">
      <alignment horizontal="center" vertical="center"/>
    </xf>
    <xf numFmtId="0" fontId="0" fillId="0" borderId="15" xfId="0" applyBorder="1" applyAlignment="1" applyProtection="1">
      <alignment horizontal="center" wrapText="1"/>
      <protection locked="0"/>
    </xf>
    <xf numFmtId="0" fontId="13" fillId="0" borderId="0" xfId="0" applyFont="1" applyFill="1" applyBorder="1" applyAlignment="1" applyProtection="1">
      <alignment horizontal="right" vertical="center"/>
    </xf>
    <xf numFmtId="0" fontId="0" fillId="15" borderId="0" xfId="0" applyFill="1"/>
    <xf numFmtId="0" fontId="19" fillId="0" borderId="0" xfId="0" applyFont="1" applyAlignment="1">
      <alignment horizontal="left" vertical="center" wrapText="1" indent="1"/>
    </xf>
    <xf numFmtId="0" fontId="0" fillId="0" borderId="0" xfId="0" applyAlignment="1"/>
    <xf numFmtId="49" fontId="0" fillId="0" borderId="0" xfId="0" applyNumberFormat="1" applyFill="1"/>
    <xf numFmtId="49" fontId="19" fillId="0" borderId="0" xfId="0" applyNumberFormat="1" applyFont="1" applyFill="1"/>
    <xf numFmtId="0" fontId="0" fillId="2" borderId="0" xfId="0" applyFill="1"/>
    <xf numFmtId="49" fontId="0" fillId="0" borderId="0" xfId="0" applyNumberFormat="1" applyFill="1" applyAlignment="1">
      <alignment horizontal="left"/>
    </xf>
    <xf numFmtId="49" fontId="19" fillId="0" borderId="0" xfId="0" applyNumberFormat="1" applyFont="1" applyFill="1" applyAlignment="1">
      <alignment horizontal="left" vertical="center" wrapText="1" indent="1"/>
    </xf>
    <xf numFmtId="0" fontId="13" fillId="13" borderId="1" xfId="0" applyFont="1" applyFill="1" applyBorder="1" applyAlignment="1">
      <alignment horizontal="center" vertical="center" wrapText="1"/>
    </xf>
    <xf numFmtId="0" fontId="13" fillId="12" borderId="2" xfId="0" applyFont="1" applyFill="1" applyBorder="1" applyAlignment="1" applyProtection="1">
      <alignment horizontal="right" vertical="center" indent="1"/>
    </xf>
    <xf numFmtId="0" fontId="13" fillId="12" borderId="9" xfId="0" applyFont="1" applyFill="1" applyBorder="1" applyAlignment="1" applyProtection="1">
      <alignment horizontal="right" vertical="center" indent="1"/>
    </xf>
    <xf numFmtId="0" fontId="13" fillId="12" borderId="9" xfId="0" applyFont="1" applyFill="1" applyBorder="1" applyAlignment="1" applyProtection="1">
      <alignment horizontal="left" vertical="center" indent="1"/>
    </xf>
    <xf numFmtId="0" fontId="13" fillId="12" borderId="2" xfId="0" applyFont="1" applyFill="1" applyBorder="1" applyAlignment="1" applyProtection="1">
      <alignment horizontal="left" vertical="center" indent="1"/>
    </xf>
    <xf numFmtId="0" fontId="4" fillId="10" borderId="8" xfId="0" applyFont="1" applyFill="1" applyBorder="1" applyAlignment="1">
      <alignment horizontal="center" vertical="center" wrapText="1"/>
    </xf>
    <xf numFmtId="49" fontId="4" fillId="10" borderId="7" xfId="0" applyNumberFormat="1" applyFont="1" applyFill="1" applyBorder="1" applyAlignment="1">
      <alignment horizontal="center" vertical="center" wrapText="1"/>
    </xf>
    <xf numFmtId="49" fontId="1" fillId="6" borderId="22" xfId="0" applyNumberFormat="1" applyFont="1" applyFill="1" applyBorder="1" applyAlignment="1">
      <alignment horizontal="center" vertical="center" wrapText="1"/>
    </xf>
    <xf numFmtId="164" fontId="0" fillId="0" borderId="12" xfId="0" applyNumberFormat="1" applyBorder="1" applyAlignment="1">
      <alignment horizontal="right" wrapText="1" indent="2"/>
    </xf>
    <xf numFmtId="164" fontId="0" fillId="0" borderId="39" xfId="0" applyNumberFormat="1" applyBorder="1" applyAlignment="1">
      <alignment horizontal="right" wrapText="1" indent="2"/>
    </xf>
    <xf numFmtId="164" fontId="1" fillId="6" borderId="39" xfId="0" applyNumberFormat="1" applyFont="1" applyFill="1" applyBorder="1" applyAlignment="1" applyProtection="1">
      <alignment horizontal="center" vertical="center" wrapText="1"/>
    </xf>
    <xf numFmtId="49" fontId="1" fillId="6" borderId="41" xfId="0" applyNumberFormat="1" applyFont="1" applyFill="1" applyBorder="1" applyAlignment="1">
      <alignment horizontal="center" vertical="center" wrapText="1"/>
    </xf>
    <xf numFmtId="0" fontId="4" fillId="10" borderId="42" xfId="0" applyFont="1" applyFill="1" applyBorder="1" applyAlignment="1">
      <alignment horizontal="center" vertical="center" wrapText="1"/>
    </xf>
    <xf numFmtId="5" fontId="14" fillId="11" borderId="1" xfId="1" applyNumberFormat="1" applyFont="1" applyFill="1" applyBorder="1" applyAlignment="1" applyProtection="1">
      <alignment horizontal="center" vertical="center" wrapText="1"/>
    </xf>
    <xf numFmtId="164" fontId="13" fillId="12" borderId="1" xfId="0" applyNumberFormat="1" applyFont="1" applyFill="1" applyBorder="1" applyAlignment="1" applyProtection="1">
      <alignment vertical="center"/>
      <protection locked="0"/>
    </xf>
    <xf numFmtId="0" fontId="13" fillId="13" borderId="31" xfId="0" applyFont="1" applyFill="1" applyBorder="1" applyAlignment="1">
      <alignment horizontal="center" vertical="center" wrapText="1"/>
    </xf>
    <xf numFmtId="164" fontId="1" fillId="2" borderId="13" xfId="0" applyNumberFormat="1" applyFont="1" applyFill="1" applyBorder="1" applyAlignment="1" applyProtection="1">
      <alignment horizontal="right" vertical="center" wrapText="1" indent="2"/>
    </xf>
    <xf numFmtId="164" fontId="1" fillId="2" borderId="40" xfId="0" applyNumberFormat="1" applyFont="1" applyFill="1" applyBorder="1" applyAlignment="1" applyProtection="1">
      <alignment horizontal="right" vertical="center" wrapText="1" indent="2"/>
    </xf>
    <xf numFmtId="164" fontId="1" fillId="2" borderId="38" xfId="0" applyNumberFormat="1" applyFont="1" applyFill="1" applyBorder="1" applyAlignment="1" applyProtection="1">
      <alignment horizontal="right" vertical="center" wrapText="1" indent="2"/>
    </xf>
    <xf numFmtId="164" fontId="1" fillId="0" borderId="11" xfId="0" applyNumberFormat="1" applyFont="1" applyBorder="1" applyProtection="1">
      <protection locked="0"/>
    </xf>
    <xf numFmtId="164" fontId="1" fillId="6" borderId="43" xfId="0" applyNumberFormat="1" applyFont="1" applyFill="1" applyBorder="1" applyAlignment="1" applyProtection="1">
      <alignment horizontal="center" vertical="center" wrapText="1"/>
    </xf>
    <xf numFmtId="164" fontId="6" fillId="14" borderId="44" xfId="0" applyNumberFormat="1" applyFont="1" applyFill="1" applyBorder="1" applyAlignment="1">
      <alignment vertical="center"/>
    </xf>
    <xf numFmtId="5" fontId="9" fillId="0" borderId="0" xfId="1" applyNumberFormat="1" applyFont="1" applyFill="1" applyBorder="1" applyAlignment="1" applyProtection="1">
      <alignment horizontal="center" vertical="center" wrapText="1"/>
    </xf>
    <xf numFmtId="44" fontId="15" fillId="0" borderId="0" xfId="1"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5" fontId="14" fillId="0" borderId="0" xfId="1" applyNumberFormat="1" applyFont="1" applyFill="1" applyBorder="1" applyAlignment="1" applyProtection="1">
      <alignment horizontal="center" vertical="center" wrapText="1"/>
    </xf>
    <xf numFmtId="5" fontId="16" fillId="0" borderId="0" xfId="1" applyNumberFormat="1" applyFont="1" applyFill="1" applyBorder="1" applyAlignment="1" applyProtection="1">
      <alignment horizontal="center" vertical="center" wrapText="1"/>
    </xf>
    <xf numFmtId="44" fontId="16" fillId="0" borderId="0" xfId="1" applyFont="1" applyFill="1" applyBorder="1" applyAlignment="1" applyProtection="1">
      <alignment horizontal="center" vertical="center" wrapText="1"/>
    </xf>
    <xf numFmtId="168" fontId="16" fillId="0" borderId="0" xfId="2"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5" fontId="14" fillId="0" borderId="0" xfId="1" applyNumberFormat="1" applyFont="1" applyFill="1" applyBorder="1" applyAlignment="1" applyProtection="1">
      <alignment horizontal="center" vertical="center"/>
    </xf>
    <xf numFmtId="0" fontId="13" fillId="12" borderId="2" xfId="0" applyFont="1" applyFill="1" applyBorder="1" applyAlignment="1" applyProtection="1">
      <alignment horizontal="right" vertical="center"/>
    </xf>
    <xf numFmtId="0" fontId="0" fillId="0" borderId="1" xfId="0" applyBorder="1" applyAlignment="1" applyProtection="1">
      <alignment horizontal="center" vertical="center" wrapText="1"/>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3" xfId="0" applyBorder="1" applyAlignment="1" applyProtection="1">
      <alignment horizontal="left" vertical="center" wrapText="1"/>
      <protection locked="0"/>
    </xf>
    <xf numFmtId="164" fontId="0" fillId="0" borderId="11" xfId="0" applyNumberFormat="1" applyBorder="1" applyAlignment="1" applyProtection="1">
      <alignment vertical="center" wrapText="1"/>
      <protection locked="0"/>
    </xf>
    <xf numFmtId="0" fontId="0" fillId="0" borderId="1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2" fillId="0" borderId="35"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0" fillId="0" borderId="20" xfId="0" applyBorder="1" applyAlignment="1">
      <alignment horizontal="center" vertical="center" wrapText="1"/>
    </xf>
    <xf numFmtId="0" fontId="0" fillId="0" borderId="0" xfId="0" applyBorder="1" applyAlignment="1" applyProtection="1">
      <alignment horizontal="center"/>
    </xf>
    <xf numFmtId="168" fontId="16" fillId="11" borderId="1" xfId="2" applyNumberFormat="1" applyFont="1" applyFill="1" applyBorder="1" applyAlignment="1" applyProtection="1">
      <alignment horizontal="center" vertical="center" wrapText="1"/>
      <protection locked="0"/>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2" fillId="0" borderId="0" xfId="0" applyFont="1" applyBorder="1" applyAlignment="1">
      <alignment horizontal="center" vertical="center" wrapText="1"/>
    </xf>
    <xf numFmtId="0" fontId="14" fillId="11" borderId="5"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9" fillId="11" borderId="1" xfId="2" applyFill="1" applyBorder="1" applyAlignment="1" applyProtection="1">
      <alignment horizontal="center" vertical="center" wrapText="1"/>
      <protection locked="0"/>
    </xf>
    <xf numFmtId="0" fontId="15" fillId="11" borderId="1" xfId="2" applyFont="1" applyFill="1" applyBorder="1" applyAlignment="1" applyProtection="1">
      <alignment horizontal="center" vertical="center" wrapText="1"/>
      <protection locked="0"/>
    </xf>
    <xf numFmtId="164" fontId="0" fillId="0" borderId="4" xfId="0" applyNumberFormat="1" applyBorder="1" applyAlignment="1" applyProtection="1">
      <alignment horizontal="center" vertical="center"/>
    </xf>
    <xf numFmtId="164" fontId="0" fillId="0" borderId="3" xfId="0" applyNumberFormat="1" applyBorder="1" applyAlignment="1" applyProtection="1">
      <alignment horizontal="center" vertical="center"/>
    </xf>
    <xf numFmtId="164" fontId="0" fillId="0" borderId="5" xfId="0" applyNumberFormat="1" applyBorder="1" applyAlignment="1" applyProtection="1">
      <alignment horizontal="center" vertical="center"/>
    </xf>
    <xf numFmtId="164" fontId="0" fillId="8" borderId="4" xfId="0" applyNumberFormat="1" applyFill="1" applyBorder="1" applyAlignment="1" applyProtection="1">
      <alignment horizontal="center" vertical="center"/>
    </xf>
    <xf numFmtId="164" fontId="0" fillId="8" borderId="3" xfId="0" applyNumberFormat="1" applyFill="1" applyBorder="1" applyAlignment="1" applyProtection="1">
      <alignment horizontal="center" vertical="center"/>
    </xf>
    <xf numFmtId="164" fontId="0" fillId="8" borderId="5" xfId="0" applyNumberFormat="1" applyFill="1" applyBorder="1" applyAlignment="1" applyProtection="1">
      <alignment horizontal="center" vertical="center"/>
    </xf>
    <xf numFmtId="164" fontId="0" fillId="0" borderId="4"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8" borderId="3" xfId="0" applyNumberFormat="1"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164" fontId="0" fillId="8" borderId="5" xfId="0" applyNumberFormat="1" applyFill="1" applyBorder="1" applyAlignment="1" applyProtection="1">
      <alignment horizontal="center" vertical="center" wrapText="1"/>
      <protection locked="0"/>
    </xf>
    <xf numFmtId="164" fontId="0" fillId="8" borderId="1" xfId="0" applyNumberFormat="1" applyFill="1" applyBorder="1" applyAlignment="1" applyProtection="1">
      <alignment horizontal="center" vertical="center" wrapText="1"/>
      <protection locked="0"/>
    </xf>
    <xf numFmtId="164" fontId="0" fillId="8" borderId="4" xfId="0" applyNumberFormat="1" applyFill="1" applyBorder="1" applyAlignment="1" applyProtection="1">
      <alignment horizontal="center" vertical="center" wrapText="1"/>
      <protection locked="0"/>
    </xf>
    <xf numFmtId="164" fontId="0" fillId="0" borderId="5" xfId="0" applyNumberFormat="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8" borderId="5"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164" fontId="0" fillId="0" borderId="4" xfId="0" applyNumberFormat="1" applyFill="1" applyBorder="1" applyAlignment="1" applyProtection="1">
      <alignment horizontal="center" vertical="center"/>
    </xf>
    <xf numFmtId="164" fontId="0" fillId="0" borderId="3" xfId="0" applyNumberFormat="1" applyFill="1" applyBorder="1" applyAlignment="1" applyProtection="1">
      <alignment horizontal="center" vertical="center"/>
    </xf>
    <xf numFmtId="164" fontId="0" fillId="0" borderId="5" xfId="0" applyNumberFormat="1" applyFill="1" applyBorder="1" applyAlignment="1" applyProtection="1">
      <alignment horizontal="center" vertical="center"/>
    </xf>
    <xf numFmtId="164" fontId="0" fillId="0" borderId="5" xfId="0" applyNumberFormat="1" applyFill="1" applyBorder="1" applyAlignment="1" applyProtection="1">
      <alignment horizontal="center" vertical="center" wrapText="1"/>
      <protection locked="0"/>
    </xf>
    <xf numFmtId="164" fontId="0" fillId="0" borderId="1" xfId="0" applyNumberFormat="1" applyFill="1" applyBorder="1" applyAlignment="1" applyProtection="1">
      <alignment horizontal="center" vertical="center" wrapText="1"/>
      <protection locked="0"/>
    </xf>
    <xf numFmtId="164" fontId="0" fillId="0" borderId="4" xfId="0" applyNumberFormat="1" applyFill="1" applyBorder="1" applyAlignment="1" applyProtection="1">
      <alignment horizontal="center" vertical="center" wrapText="1"/>
      <protection locked="0"/>
    </xf>
    <xf numFmtId="164" fontId="0" fillId="0" borderId="3" xfId="0" applyNumberFormat="1"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9" borderId="3" xfId="0"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1" fillId="0" borderId="0" xfId="0" applyFont="1" applyAlignment="1">
      <alignment horizontal="left" wrapText="1"/>
    </xf>
  </cellXfs>
  <cellStyles count="3">
    <cellStyle name="Currency" xfId="1" builtinId="4"/>
    <cellStyle name="Hyperlink" xfId="2" builtinId="8"/>
    <cellStyle name="Normal" xfId="0" builtinId="0"/>
  </cellStyles>
  <dxfs count="8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FF00"/>
      </font>
    </dxf>
    <dxf>
      <font>
        <b/>
        <i val="0"/>
        <color rgb="FFFFFF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dxf>
    <dxf>
      <font>
        <b/>
        <i val="0"/>
        <color rgb="FFFF0000"/>
      </font>
    </dxf>
    <dxf>
      <fill>
        <patternFill>
          <bgColor theme="0" tint="-0.24994659260841701"/>
        </patternFill>
      </fill>
    </dxf>
    <dxf>
      <fill>
        <patternFill patternType="solid">
          <bgColor theme="0"/>
        </patternFill>
      </fill>
    </dxf>
    <dxf>
      <fill>
        <patternFill>
          <bgColor theme="1"/>
        </patternFill>
      </fill>
    </dxf>
    <dxf>
      <fill>
        <patternFill patternType="darkHorizontal">
          <bgColor theme="0" tint="-0.24994659260841701"/>
        </patternFill>
      </fill>
    </dxf>
    <dxf>
      <fill>
        <patternFill>
          <bgColor theme="1"/>
        </patternFill>
      </fill>
    </dxf>
    <dxf>
      <fill>
        <patternFill patternType="solid">
          <bgColor theme="0"/>
        </patternFill>
      </fill>
    </dxf>
    <dxf>
      <fill>
        <patternFill patternType="darkHorizontal">
          <bgColor theme="0" tint="-0.24994659260841701"/>
        </patternFill>
      </fill>
    </dxf>
  </dxfs>
  <tableStyles count="0" defaultTableStyle="TableStyleMedium9" defaultPivotStyle="PivotStyleLight16"/>
  <colors>
    <mruColors>
      <color rgb="FFCC3300"/>
      <color rgb="FFFF0000"/>
      <color rgb="FFFFFF66"/>
      <color rgb="FF06842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data.admin.state.mn.us\BWSR\Shared%20Library\Grants\1%20Grants%20Team\Grants%20Allocation%20Initiative%20Work%20Team\FY%2016%2017%20BBR%20and%20NPP\Phase%202\Draft%20BBR%20products\Working%20BBR%20document%20packet\Draft%20FY%2016-17%20Combined%20BBR_Jan%202014%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and Activities"/>
      <sheetName val="BBR Program and Operations"/>
      <sheetName val="NRBG Programs and Operations"/>
      <sheetName val="SWCD Programs and Operations"/>
      <sheetName val="Budget Summary"/>
      <sheetName val="Look Up Table"/>
    </sheetNames>
    <sheetDataSet>
      <sheetData sheetId="0" refreshError="1"/>
      <sheetData sheetId="1" refreshError="1"/>
      <sheetData sheetId="2" refreshError="1"/>
      <sheetData sheetId="3" refreshError="1"/>
      <sheetData sheetId="4" refreshError="1"/>
      <sheetData sheetId="5">
        <row r="2">
          <cell r="B2" t="str">
            <v>Yes</v>
          </cell>
          <cell r="F2" t="str">
            <v>Organization Wide</v>
          </cell>
          <cell r="G2" t="str">
            <v>Organization Wide</v>
          </cell>
        </row>
        <row r="3">
          <cell r="B3" t="str">
            <v>No</v>
          </cell>
          <cell r="F3" t="str">
            <v>Baptism-Brule</v>
          </cell>
          <cell r="G3" t="str">
            <v>04010101</v>
          </cell>
        </row>
        <row r="4">
          <cell r="B4" t="str">
            <v>Unknown</v>
          </cell>
          <cell r="F4" t="str">
            <v xml:space="preserve">Beaver-Lester </v>
          </cell>
          <cell r="G4" t="str">
            <v>04010102</v>
          </cell>
        </row>
        <row r="5">
          <cell r="F5" t="str">
            <v>St. Louis River</v>
          </cell>
          <cell r="G5" t="str">
            <v>04010201</v>
          </cell>
        </row>
        <row r="6">
          <cell r="F6" t="str">
            <v>Cloquet River</v>
          </cell>
          <cell r="G6" t="str">
            <v>04010202</v>
          </cell>
        </row>
        <row r="7">
          <cell r="F7" t="str">
            <v>Nemadji River</v>
          </cell>
          <cell r="G7" t="str">
            <v>04010301</v>
          </cell>
        </row>
        <row r="8">
          <cell r="F8" t="str">
            <v>Lake Superior</v>
          </cell>
          <cell r="G8" t="str">
            <v>04020300</v>
          </cell>
        </row>
        <row r="9">
          <cell r="F9" t="str">
            <v>Mississippi Headwaters</v>
          </cell>
          <cell r="G9" t="str">
            <v>07010101</v>
          </cell>
        </row>
        <row r="10">
          <cell r="F10" t="str">
            <v>Leech Lake</v>
          </cell>
          <cell r="G10" t="str">
            <v>07010102</v>
          </cell>
        </row>
        <row r="11">
          <cell r="F11" t="str">
            <v>Prairie-Willow</v>
          </cell>
          <cell r="G11" t="str">
            <v>07010103</v>
          </cell>
        </row>
        <row r="12">
          <cell r="F12" t="str">
            <v>Elk-Nokasippi</v>
          </cell>
          <cell r="G12" t="str">
            <v>07010104</v>
          </cell>
        </row>
        <row r="13">
          <cell r="F13" t="str">
            <v>Pine River</v>
          </cell>
          <cell r="G13" t="str">
            <v>07010105</v>
          </cell>
        </row>
        <row r="14">
          <cell r="F14" t="str">
            <v>Crow Wing River</v>
          </cell>
          <cell r="G14" t="str">
            <v>07010106</v>
          </cell>
        </row>
        <row r="15">
          <cell r="F15" t="str">
            <v>RedEye River</v>
          </cell>
          <cell r="G15" t="str">
            <v>07010107</v>
          </cell>
        </row>
        <row r="16">
          <cell r="F16" t="str">
            <v>Long Prairie River</v>
          </cell>
          <cell r="G16" t="str">
            <v>07010108</v>
          </cell>
        </row>
        <row r="17">
          <cell r="F17" t="str">
            <v xml:space="preserve">Platte-Spunk </v>
          </cell>
          <cell r="G17" t="str">
            <v>07010201</v>
          </cell>
        </row>
        <row r="18">
          <cell r="F18" t="str">
            <v>Sauk River</v>
          </cell>
          <cell r="G18" t="str">
            <v>07010202</v>
          </cell>
        </row>
        <row r="19">
          <cell r="F19" t="str">
            <v>Clearwater-Elk</v>
          </cell>
          <cell r="G19" t="str">
            <v>07010203</v>
          </cell>
        </row>
        <row r="20">
          <cell r="F20" t="str">
            <v>Crow River</v>
          </cell>
          <cell r="G20" t="str">
            <v>07010204</v>
          </cell>
        </row>
        <row r="21">
          <cell r="F21" t="str">
            <v>South Fork Crow River</v>
          </cell>
          <cell r="G21" t="str">
            <v>07010205</v>
          </cell>
        </row>
        <row r="22">
          <cell r="F22" t="str">
            <v>Twin Cities</v>
          </cell>
          <cell r="G22" t="str">
            <v>07010206</v>
          </cell>
        </row>
        <row r="23">
          <cell r="F23" t="str">
            <v>Rum River</v>
          </cell>
          <cell r="G23" t="str">
            <v>07010207</v>
          </cell>
        </row>
        <row r="24">
          <cell r="F24" t="str">
            <v>Upper Minnesota</v>
          </cell>
          <cell r="G24" t="str">
            <v>07020001</v>
          </cell>
        </row>
        <row r="25">
          <cell r="F25" t="str">
            <v>Pomme de Terre River</v>
          </cell>
          <cell r="G25" t="str">
            <v>07020002</v>
          </cell>
        </row>
        <row r="26">
          <cell r="F26" t="str">
            <v>Lac Qui Parle</v>
          </cell>
          <cell r="G26" t="str">
            <v>07020003</v>
          </cell>
        </row>
        <row r="27">
          <cell r="F27" t="str">
            <v xml:space="preserve">Hawk -Yellow Medicine </v>
          </cell>
          <cell r="G27" t="str">
            <v>07020004</v>
          </cell>
        </row>
        <row r="28">
          <cell r="F28" t="str">
            <v>Chippewa River</v>
          </cell>
          <cell r="G28" t="str">
            <v>07020005</v>
          </cell>
        </row>
        <row r="29">
          <cell r="F29" t="str">
            <v>Redwood River</v>
          </cell>
          <cell r="G29" t="str">
            <v>07020006</v>
          </cell>
        </row>
        <row r="30">
          <cell r="F30" t="str">
            <v>Middle Minnesota</v>
          </cell>
          <cell r="G30" t="str">
            <v>07020007</v>
          </cell>
        </row>
        <row r="31">
          <cell r="F31" t="str">
            <v>Cottonwood River</v>
          </cell>
          <cell r="G31" t="str">
            <v>07020008</v>
          </cell>
        </row>
        <row r="32">
          <cell r="F32" t="str">
            <v>Blue Earth River</v>
          </cell>
          <cell r="G32" t="str">
            <v>07020009</v>
          </cell>
        </row>
        <row r="33">
          <cell r="F33" t="str">
            <v>Watonwan River</v>
          </cell>
          <cell r="G33" t="str">
            <v>07020010</v>
          </cell>
        </row>
        <row r="34">
          <cell r="F34" t="str">
            <v>Le Seur River</v>
          </cell>
          <cell r="G34" t="str">
            <v>07020011</v>
          </cell>
        </row>
        <row r="35">
          <cell r="F35" t="str">
            <v>Lower Minnesota</v>
          </cell>
          <cell r="G35" t="str">
            <v>07020012</v>
          </cell>
        </row>
        <row r="36">
          <cell r="F36" t="str">
            <v>Upper St. Croix</v>
          </cell>
          <cell r="G36" t="str">
            <v>07030001</v>
          </cell>
        </row>
        <row r="37">
          <cell r="F37" t="str">
            <v>Kettle River</v>
          </cell>
          <cell r="G37" t="str">
            <v>07030003</v>
          </cell>
        </row>
        <row r="38">
          <cell r="F38" t="str">
            <v>Snake River</v>
          </cell>
          <cell r="G38" t="str">
            <v>07030004</v>
          </cell>
        </row>
        <row r="39">
          <cell r="F39" t="str">
            <v>Lower St. Croix</v>
          </cell>
          <cell r="G39" t="str">
            <v>07030005</v>
          </cell>
        </row>
        <row r="40">
          <cell r="F40" t="str">
            <v>Rush-Vermillion</v>
          </cell>
          <cell r="G40" t="str">
            <v>07040001</v>
          </cell>
        </row>
        <row r="41">
          <cell r="F41" t="str">
            <v>Cannon River</v>
          </cell>
          <cell r="G41" t="str">
            <v>07040002</v>
          </cell>
        </row>
        <row r="42">
          <cell r="F42" t="str">
            <v>Buffalo-Whitewater</v>
          </cell>
          <cell r="G42" t="str">
            <v>07040003</v>
          </cell>
        </row>
        <row r="43">
          <cell r="F43" t="str">
            <v>Zumbro River</v>
          </cell>
          <cell r="G43" t="str">
            <v>07040004</v>
          </cell>
        </row>
        <row r="44">
          <cell r="F44" t="str">
            <v>LaCrosse-Pine</v>
          </cell>
          <cell r="G44" t="str">
            <v>07040006</v>
          </cell>
        </row>
        <row r="45">
          <cell r="F45" t="str">
            <v>Root River</v>
          </cell>
          <cell r="G45" t="str">
            <v>07040008</v>
          </cell>
        </row>
        <row r="46">
          <cell r="F46" t="str">
            <v>Coon-Yellow</v>
          </cell>
          <cell r="G46" t="str">
            <v>07060001</v>
          </cell>
        </row>
        <row r="47">
          <cell r="F47" t="str">
            <v>Upper-Iowa</v>
          </cell>
          <cell r="G47" t="str">
            <v>07060002</v>
          </cell>
        </row>
        <row r="48">
          <cell r="F48" t="str">
            <v>Upper Wapsipinicon</v>
          </cell>
          <cell r="G48" t="str">
            <v>07080102</v>
          </cell>
        </row>
        <row r="49">
          <cell r="F49" t="str">
            <v>Upper Cedar</v>
          </cell>
          <cell r="G49" t="str">
            <v>07080201</v>
          </cell>
        </row>
        <row r="50">
          <cell r="F50" t="str">
            <v>Shell-Rock</v>
          </cell>
          <cell r="G50" t="str">
            <v>07080202</v>
          </cell>
        </row>
        <row r="51">
          <cell r="F51" t="str">
            <v>Winnebago</v>
          </cell>
          <cell r="G51" t="str">
            <v>07080203</v>
          </cell>
        </row>
        <row r="52">
          <cell r="F52" t="str">
            <v>Des Moines Headwaters</v>
          </cell>
          <cell r="G52" t="str">
            <v>07100001</v>
          </cell>
        </row>
        <row r="53">
          <cell r="F53" t="str">
            <v>Upper Des Moines River</v>
          </cell>
          <cell r="G53" t="str">
            <v>07100002</v>
          </cell>
        </row>
        <row r="54">
          <cell r="F54" t="str">
            <v>East Fork Des Moines</v>
          </cell>
          <cell r="G54" t="str">
            <v>07100003</v>
          </cell>
        </row>
        <row r="55">
          <cell r="F55" t="str">
            <v>Bois De Sioux River</v>
          </cell>
          <cell r="G55" t="str">
            <v>09020101</v>
          </cell>
        </row>
        <row r="56">
          <cell r="F56" t="str">
            <v>Mustinka River</v>
          </cell>
          <cell r="G56" t="str">
            <v>09020102</v>
          </cell>
        </row>
        <row r="57">
          <cell r="F57" t="str">
            <v>Ottertail River</v>
          </cell>
          <cell r="G57" t="str">
            <v>09020103</v>
          </cell>
        </row>
        <row r="58">
          <cell r="F58" t="str">
            <v>Upper Red River</v>
          </cell>
          <cell r="G58" t="str">
            <v>09020104</v>
          </cell>
        </row>
        <row r="59">
          <cell r="F59" t="str">
            <v>Buffalo River</v>
          </cell>
          <cell r="G59" t="str">
            <v>09020106</v>
          </cell>
        </row>
        <row r="60">
          <cell r="F60" t="str">
            <v>Elm-Marsh</v>
          </cell>
          <cell r="G60" t="str">
            <v>09020107</v>
          </cell>
        </row>
        <row r="61">
          <cell r="F61" t="str">
            <v>Eastern Wild Rice</v>
          </cell>
          <cell r="G61" t="str">
            <v>09020108</v>
          </cell>
        </row>
        <row r="62">
          <cell r="F62" t="str">
            <v>Sandhill-Wilson</v>
          </cell>
          <cell r="G62" t="str">
            <v>09020301</v>
          </cell>
        </row>
        <row r="63">
          <cell r="F63" t="str">
            <v xml:space="preserve">Red Lakes </v>
          </cell>
          <cell r="G63" t="str">
            <v>09020302</v>
          </cell>
        </row>
        <row r="64">
          <cell r="F64" t="str">
            <v>Red Lake River</v>
          </cell>
          <cell r="G64" t="str">
            <v>09020303</v>
          </cell>
        </row>
        <row r="65">
          <cell r="F65" t="str">
            <v>Thief River</v>
          </cell>
          <cell r="G65" t="str">
            <v>09020304</v>
          </cell>
        </row>
        <row r="66">
          <cell r="F66" t="str">
            <v>Clearwater River</v>
          </cell>
          <cell r="G66" t="str">
            <v>09020305</v>
          </cell>
        </row>
        <row r="67">
          <cell r="F67" t="str">
            <v>Grand Marais-Red</v>
          </cell>
          <cell r="G67" t="str">
            <v>09020306</v>
          </cell>
        </row>
        <row r="68">
          <cell r="F68" t="str">
            <v xml:space="preserve">Snake </v>
          </cell>
          <cell r="G68" t="str">
            <v>09020309</v>
          </cell>
        </row>
        <row r="69">
          <cell r="F69" t="str">
            <v>Lower Red River</v>
          </cell>
          <cell r="G69" t="str">
            <v>09020311</v>
          </cell>
        </row>
        <row r="70">
          <cell r="F70" t="str">
            <v>Two Rivers</v>
          </cell>
          <cell r="G70" t="str">
            <v>09020312</v>
          </cell>
        </row>
        <row r="71">
          <cell r="F71" t="str">
            <v>Roseau River</v>
          </cell>
          <cell r="G71" t="str">
            <v>09020314</v>
          </cell>
        </row>
        <row r="72">
          <cell r="F72" t="str">
            <v>Rainy Headwaters</v>
          </cell>
          <cell r="G72" t="str">
            <v>09030001</v>
          </cell>
        </row>
        <row r="73">
          <cell r="F73" t="str">
            <v>Vermillion Lake</v>
          </cell>
          <cell r="G73" t="str">
            <v>09030002</v>
          </cell>
        </row>
        <row r="74">
          <cell r="F74" t="str">
            <v>Rainy Lake</v>
          </cell>
          <cell r="G74" t="str">
            <v>09030003</v>
          </cell>
        </row>
        <row r="75">
          <cell r="F75" t="str">
            <v>Upper Rainy River</v>
          </cell>
          <cell r="G75" t="str">
            <v>09030004</v>
          </cell>
        </row>
        <row r="76">
          <cell r="F76" t="str">
            <v>Littlefork River</v>
          </cell>
          <cell r="G76" t="str">
            <v>09030005</v>
          </cell>
        </row>
        <row r="77">
          <cell r="F77" t="str">
            <v>Big Fork River</v>
          </cell>
          <cell r="G77" t="str">
            <v>09030006</v>
          </cell>
        </row>
        <row r="78">
          <cell r="F78" t="str">
            <v>Rapid River</v>
          </cell>
          <cell r="G78" t="str">
            <v>09030007</v>
          </cell>
        </row>
        <row r="79">
          <cell r="F79" t="str">
            <v>Lower Rainy River</v>
          </cell>
          <cell r="G79" t="str">
            <v>09030008</v>
          </cell>
        </row>
        <row r="80">
          <cell r="F80" t="str">
            <v>Lake of the Woods</v>
          </cell>
          <cell r="G80" t="str">
            <v>09030009</v>
          </cell>
        </row>
        <row r="81">
          <cell r="F81" t="str">
            <v>Upper Big Sioux River</v>
          </cell>
          <cell r="G81" t="str">
            <v>10170202</v>
          </cell>
        </row>
        <row r="82">
          <cell r="F82" t="str">
            <v>Lower Big Sioux River</v>
          </cell>
          <cell r="G82" t="str">
            <v>10170203</v>
          </cell>
        </row>
        <row r="83">
          <cell r="F83" t="str">
            <v>Rock River</v>
          </cell>
          <cell r="G83" t="str">
            <v>10170204</v>
          </cell>
        </row>
        <row r="84">
          <cell r="F84" t="str">
            <v>Little Sioux River</v>
          </cell>
          <cell r="G84" t="str">
            <v>10230003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6" tint="-0.249977111117893"/>
    <pageSetUpPr fitToPage="1"/>
  </sheetPr>
  <dimension ref="A1:W38"/>
  <sheetViews>
    <sheetView showGridLines="0" showZeros="0" tabSelected="1" topLeftCell="C22" zoomScale="75" zoomScaleNormal="75" zoomScalePageLayoutView="80" workbookViewId="0">
      <selection activeCell="J22" sqref="J22"/>
    </sheetView>
  </sheetViews>
  <sheetFormatPr defaultColWidth="19.5703125" defaultRowHeight="15" x14ac:dyDescent="0.25"/>
  <cols>
    <col min="1" max="1" width="9" hidden="1" customWidth="1"/>
    <col min="2" max="2" width="30" style="162" hidden="1" customWidth="1"/>
    <col min="3" max="3" width="7.85546875" style="111" customWidth="1"/>
    <col min="4" max="4" width="31" style="1" customWidth="1"/>
    <col min="5" max="5" width="18.85546875" style="1" customWidth="1"/>
    <col min="6" max="6" width="12.5703125" style="1" customWidth="1"/>
    <col min="7" max="7" width="10.28515625" style="1" customWidth="1"/>
    <col min="8" max="8" width="15.85546875" style="162" hidden="1" customWidth="1"/>
    <col min="9" max="9" width="19.42578125" style="1" customWidth="1"/>
    <col min="10" max="10" width="37.85546875" style="1" customWidth="1"/>
    <col min="11" max="11" width="15.28515625" style="162" customWidth="1"/>
    <col min="12" max="12" width="60.5703125" style="79" customWidth="1"/>
    <col min="13" max="14" width="10.7109375" style="118" customWidth="1"/>
    <col min="15" max="15" width="43" customWidth="1"/>
    <col min="16" max="16" width="16" style="1" customWidth="1"/>
    <col min="17" max="17" width="34.7109375" customWidth="1"/>
    <col min="18" max="18" width="25.140625" style="1" customWidth="1"/>
    <col min="19" max="19" width="17" style="1" customWidth="1"/>
    <col min="20" max="21" width="17" customWidth="1"/>
    <col min="22" max="22" width="27" customWidth="1"/>
  </cols>
  <sheetData>
    <row r="1" spans="1:22" ht="57" customHeight="1" thickBot="1" x14ac:dyDescent="0.4">
      <c r="D1" s="260" t="s">
        <v>3572</v>
      </c>
      <c r="E1" s="260"/>
      <c r="F1" s="260"/>
      <c r="G1" s="260"/>
      <c r="H1" s="141"/>
      <c r="I1" s="152"/>
      <c r="J1" s="256" t="s">
        <v>3643</v>
      </c>
      <c r="K1" s="257"/>
      <c r="L1" s="259"/>
      <c r="M1" s="181"/>
      <c r="N1" s="181"/>
      <c r="O1" s="256" t="s">
        <v>3644</v>
      </c>
      <c r="P1" s="257"/>
      <c r="Q1" s="258"/>
      <c r="R1" s="98"/>
      <c r="S1" s="256" t="s">
        <v>3659</v>
      </c>
      <c r="T1" s="257"/>
      <c r="U1" s="258"/>
    </row>
    <row r="2" spans="1:22" ht="48" thickBot="1" x14ac:dyDescent="0.3">
      <c r="D2" s="256" t="s">
        <v>3654</v>
      </c>
      <c r="E2" s="257"/>
      <c r="F2" s="257"/>
      <c r="G2" s="258"/>
      <c r="J2" s="180" t="s">
        <v>3640</v>
      </c>
      <c r="K2" s="180" t="s">
        <v>3639</v>
      </c>
      <c r="L2" s="198" t="s">
        <v>3641</v>
      </c>
      <c r="M2" s="176"/>
      <c r="O2" s="180" t="s">
        <v>3640</v>
      </c>
      <c r="P2" s="180" t="s">
        <v>3639</v>
      </c>
      <c r="Q2" s="213" t="s">
        <v>3641</v>
      </c>
      <c r="R2" s="98"/>
      <c r="S2" s="180" t="s">
        <v>3640</v>
      </c>
      <c r="T2" s="180" t="s">
        <v>3639</v>
      </c>
      <c r="U2" s="213" t="s">
        <v>3641</v>
      </c>
    </row>
    <row r="3" spans="1:22" s="97" customFormat="1" ht="18" customHeight="1" x14ac:dyDescent="0.3">
      <c r="B3" s="100"/>
      <c r="D3" s="201" t="s">
        <v>3569</v>
      </c>
      <c r="E3" s="261" t="s">
        <v>3712</v>
      </c>
      <c r="F3" s="261"/>
      <c r="G3" s="261"/>
      <c r="H3" s="162"/>
      <c r="I3" s="131"/>
      <c r="J3" s="199" t="s">
        <v>136</v>
      </c>
      <c r="K3" s="212"/>
      <c r="L3" s="177">
        <f>SUMIF(R$12:R$35,"NRBG Feedlot",S$12:S$35)</f>
        <v>0</v>
      </c>
      <c r="M3" s="175"/>
      <c r="N3" s="119"/>
      <c r="O3" s="200" t="s">
        <v>20</v>
      </c>
      <c r="P3" s="178">
        <v>39002</v>
      </c>
      <c r="Q3" s="211">
        <f>SUMIF($R$12:$R$35,"Conservation Delivery",$S$12:$S$35)</f>
        <v>39002</v>
      </c>
      <c r="R3" s="227"/>
      <c r="S3" s="230" t="s">
        <v>3660</v>
      </c>
      <c r="T3" s="178"/>
      <c r="U3" s="211">
        <f>SUMIF($R$12:$R$35,"NPEAP",$S$12:$S$35)</f>
        <v>0</v>
      </c>
    </row>
    <row r="4" spans="1:22" s="97" customFormat="1" ht="16.5" customHeight="1" x14ac:dyDescent="0.25">
      <c r="B4" s="100"/>
      <c r="D4" s="202" t="s">
        <v>3570</v>
      </c>
      <c r="E4" s="262" t="s">
        <v>157</v>
      </c>
      <c r="F4" s="262"/>
      <c r="G4" s="262"/>
      <c r="H4" s="162"/>
      <c r="I4" s="132"/>
      <c r="J4" s="199" t="s">
        <v>134</v>
      </c>
      <c r="K4" s="212"/>
      <c r="L4" s="177">
        <f>SUMIF(R$12:R$35,"NRBG Shoreland",S$12:S$35)</f>
        <v>0</v>
      </c>
      <c r="M4" s="175"/>
      <c r="N4" s="120"/>
      <c r="O4" s="200" t="s">
        <v>3534</v>
      </c>
      <c r="P4" s="179">
        <v>20920</v>
      </c>
      <c r="Q4" s="211">
        <f>SUMIF($R$12:$R$35,"State Cost-Share",$S$12:$S$35)</f>
        <v>20920</v>
      </c>
      <c r="R4" s="228"/>
      <c r="S4" s="189"/>
      <c r="T4" s="229"/>
      <c r="U4" s="223"/>
    </row>
    <row r="5" spans="1:22" s="97" customFormat="1" ht="16.5" customHeight="1" x14ac:dyDescent="0.25">
      <c r="B5" s="100"/>
      <c r="D5" s="202" t="s">
        <v>3565</v>
      </c>
      <c r="E5" s="262" t="s">
        <v>3713</v>
      </c>
      <c r="F5" s="262"/>
      <c r="G5" s="262"/>
      <c r="H5" s="165"/>
      <c r="I5" s="133"/>
      <c r="J5" s="199" t="s">
        <v>133</v>
      </c>
      <c r="K5" s="212"/>
      <c r="L5" s="177">
        <f>SUMIF(R$12:R$35,"NRBG SSTS",S$12:S$35)</f>
        <v>0</v>
      </c>
      <c r="M5" s="175"/>
      <c r="N5" s="120"/>
      <c r="O5" s="199" t="s">
        <v>3658</v>
      </c>
      <c r="P5" s="179">
        <v>42824</v>
      </c>
      <c r="Q5" s="211">
        <f>SUMIF($R$12:$R$35,"Easement Delivery",$S$12:$S$35)</f>
        <v>42824</v>
      </c>
      <c r="R5" s="228"/>
      <c r="S5" s="189"/>
      <c r="T5" s="229"/>
      <c r="U5" s="223"/>
    </row>
    <row r="6" spans="1:22" s="97" customFormat="1" ht="16.5" customHeight="1" x14ac:dyDescent="0.25">
      <c r="B6" s="168"/>
      <c r="C6" s="153"/>
      <c r="D6" s="202" t="s">
        <v>3606</v>
      </c>
      <c r="E6" s="263" t="s">
        <v>3714</v>
      </c>
      <c r="F6" s="264"/>
      <c r="G6" s="264"/>
      <c r="H6" s="166"/>
      <c r="I6" s="134"/>
      <c r="J6" s="199" t="s">
        <v>3657</v>
      </c>
      <c r="K6" s="212"/>
      <c r="L6" s="177">
        <f>SUMIF(R$12:R$35,"NRBG Water plan",S$12:S$35)</f>
        <v>0</v>
      </c>
      <c r="M6" s="175"/>
      <c r="N6" s="120"/>
      <c r="O6" s="189"/>
      <c r="P6" s="220"/>
      <c r="Q6" s="221"/>
      <c r="R6" s="222"/>
      <c r="S6" s="189"/>
      <c r="T6" s="220"/>
      <c r="U6" s="223"/>
    </row>
    <row r="7" spans="1:22" s="97" customFormat="1" ht="16.5" customHeight="1" x14ac:dyDescent="0.25">
      <c r="B7" s="168"/>
      <c r="C7" s="153"/>
      <c r="D7" s="202" t="s">
        <v>3571</v>
      </c>
      <c r="E7" s="250">
        <v>41736</v>
      </c>
      <c r="F7" s="250"/>
      <c r="G7" s="250"/>
      <c r="H7" s="167"/>
      <c r="I7" s="135"/>
      <c r="J7" s="200" t="s">
        <v>135</v>
      </c>
      <c r="K7" s="212"/>
      <c r="L7" s="177">
        <f>SUMIF(R$12:R$35,"NRBG WCA",S$12:S$35)</f>
        <v>0</v>
      </c>
      <c r="M7" s="175"/>
      <c r="N7" s="120"/>
      <c r="O7" s="189"/>
      <c r="P7" s="224"/>
      <c r="Q7" s="225"/>
      <c r="R7" s="226"/>
      <c r="S7" s="189"/>
      <c r="T7" s="224"/>
      <c r="U7" s="223"/>
    </row>
    <row r="8" spans="1:22" s="97" customFormat="1" ht="16.5" customHeight="1" thickBot="1" x14ac:dyDescent="0.3">
      <c r="A8" s="249"/>
      <c r="B8" s="249"/>
      <c r="C8" s="154"/>
      <c r="D8" s="138"/>
      <c r="E8" s="137"/>
      <c r="F8" s="137"/>
      <c r="G8" s="137"/>
      <c r="H8" s="137"/>
      <c r="I8" s="135"/>
      <c r="J8" s="130"/>
      <c r="K8" s="136"/>
      <c r="L8" s="98"/>
      <c r="M8" s="121"/>
      <c r="N8" s="120"/>
      <c r="O8" s="100"/>
      <c r="P8" s="99"/>
      <c r="Q8" s="104"/>
    </row>
    <row r="9" spans="1:22" s="97" customFormat="1" ht="21" customHeight="1" thickBot="1" x14ac:dyDescent="0.3">
      <c r="A9" s="245" t="s">
        <v>3566</v>
      </c>
      <c r="B9" s="246"/>
      <c r="C9" s="159"/>
      <c r="D9" s="247" t="s">
        <v>3545</v>
      </c>
      <c r="E9" s="254"/>
      <c r="F9" s="254"/>
      <c r="G9" s="254"/>
      <c r="H9" s="254"/>
      <c r="I9" s="255"/>
      <c r="J9" s="247" t="s">
        <v>3521</v>
      </c>
      <c r="K9" s="254"/>
      <c r="L9" s="255"/>
      <c r="M9" s="251" t="s">
        <v>3523</v>
      </c>
      <c r="N9" s="252"/>
      <c r="O9" s="253"/>
      <c r="P9" s="247" t="s">
        <v>3522</v>
      </c>
      <c r="Q9" s="248"/>
      <c r="R9" s="251" t="s">
        <v>3524</v>
      </c>
      <c r="S9" s="252"/>
      <c r="T9" s="252"/>
      <c r="U9" s="253"/>
      <c r="V9" s="187" t="s">
        <v>3653</v>
      </c>
    </row>
    <row r="10" spans="1:22" ht="86.25" customHeight="1" x14ac:dyDescent="0.25">
      <c r="A10" s="115" t="s">
        <v>3567</v>
      </c>
      <c r="B10" s="126" t="s">
        <v>3605</v>
      </c>
      <c r="C10" s="155" t="s">
        <v>3544</v>
      </c>
      <c r="D10" s="115" t="s">
        <v>3607</v>
      </c>
      <c r="E10" s="112" t="s">
        <v>3536</v>
      </c>
      <c r="F10" s="113" t="s">
        <v>3642</v>
      </c>
      <c r="G10" s="112" t="s">
        <v>3527</v>
      </c>
      <c r="H10" s="160" t="s">
        <v>3608</v>
      </c>
      <c r="I10" s="114" t="s">
        <v>3593</v>
      </c>
      <c r="J10" s="144" t="s">
        <v>3543</v>
      </c>
      <c r="K10" s="144" t="s">
        <v>3638</v>
      </c>
      <c r="L10" s="106" t="s">
        <v>3546</v>
      </c>
      <c r="M10" s="115" t="s">
        <v>3568</v>
      </c>
      <c r="N10" s="142" t="s">
        <v>3591</v>
      </c>
      <c r="O10" s="143" t="s">
        <v>3542</v>
      </c>
      <c r="P10" s="105" t="s">
        <v>3563</v>
      </c>
      <c r="Q10" s="106" t="s">
        <v>3564</v>
      </c>
      <c r="R10" s="182" t="s">
        <v>3532</v>
      </c>
      <c r="S10" s="183" t="s">
        <v>3596</v>
      </c>
      <c r="T10" s="183" t="s">
        <v>3645</v>
      </c>
      <c r="U10" s="205" t="s">
        <v>3646</v>
      </c>
      <c r="V10" s="209" t="s">
        <v>3651</v>
      </c>
    </row>
    <row r="11" spans="1:22" ht="26.25" customHeight="1" x14ac:dyDescent="0.25">
      <c r="A11" s="116" t="str">
        <f>IF(ISBLANK(E3)=FALSE,E3,0)</f>
        <v>Renville SWCD</v>
      </c>
      <c r="B11" s="169" t="str">
        <f>IF(ISBLANK(E4)=FALSE,E4,0)</f>
        <v>SWCD</v>
      </c>
      <c r="C11" s="156" t="s">
        <v>3547</v>
      </c>
      <c r="D11" s="125" t="s">
        <v>3548</v>
      </c>
      <c r="E11" s="151" t="s">
        <v>3550</v>
      </c>
      <c r="F11" s="127" t="s">
        <v>3549</v>
      </c>
      <c r="G11" s="156" t="s">
        <v>3551</v>
      </c>
      <c r="H11" s="127"/>
      <c r="I11" s="147" t="s">
        <v>3552</v>
      </c>
      <c r="J11" s="151" t="s">
        <v>3553</v>
      </c>
      <c r="K11" s="127" t="s">
        <v>3554</v>
      </c>
      <c r="L11" s="147" t="s">
        <v>3555</v>
      </c>
      <c r="M11" s="125" t="s">
        <v>3556</v>
      </c>
      <c r="N11" s="127" t="s">
        <v>3557</v>
      </c>
      <c r="O11" s="147" t="s">
        <v>3558</v>
      </c>
      <c r="P11" s="151" t="s">
        <v>3559</v>
      </c>
      <c r="Q11" s="147" t="s">
        <v>3560</v>
      </c>
      <c r="R11" s="203" t="s">
        <v>3561</v>
      </c>
      <c r="S11" s="127" t="s">
        <v>3562</v>
      </c>
      <c r="T11" s="204" t="s">
        <v>3710</v>
      </c>
      <c r="U11" s="147" t="s">
        <v>3650</v>
      </c>
      <c r="V11" s="210"/>
    </row>
    <row r="12" spans="1:22" ht="105" x14ac:dyDescent="0.25">
      <c r="A12" s="116" t="str">
        <f>IF(ISBLANK(E12)=FALSE,$E$3,0)</f>
        <v>Renville SWCD</v>
      </c>
      <c r="B12" s="170" t="str">
        <f>IF(A12=A11,B11,"")</f>
        <v>SWCD</v>
      </c>
      <c r="C12" s="157">
        <v>1</v>
      </c>
      <c r="D12" s="235" t="s">
        <v>3655</v>
      </c>
      <c r="E12" s="236" t="s">
        <v>3584</v>
      </c>
      <c r="F12" s="231" t="s">
        <v>3655</v>
      </c>
      <c r="G12" s="236" t="s">
        <v>3655</v>
      </c>
      <c r="H12" s="163" t="str">
        <f>VLOOKUP(I12,'[1]Look Up Table'!$F$2:$G$85,2,FALSE)</f>
        <v>Organization Wide</v>
      </c>
      <c r="I12" s="233" t="s">
        <v>3526</v>
      </c>
      <c r="J12" s="238" t="s">
        <v>20</v>
      </c>
      <c r="K12" s="237" t="s">
        <v>3</v>
      </c>
      <c r="L12" s="234" t="s">
        <v>3741</v>
      </c>
      <c r="M12" s="158"/>
      <c r="N12" s="172"/>
      <c r="O12" s="240" t="s">
        <v>3736</v>
      </c>
      <c r="P12" s="242" t="s">
        <v>156</v>
      </c>
      <c r="Q12" s="107" t="s">
        <v>3718</v>
      </c>
      <c r="R12" s="241" t="s">
        <v>20</v>
      </c>
      <c r="S12" s="185">
        <v>39002</v>
      </c>
      <c r="T12" s="186"/>
      <c r="U12" s="206">
        <f>S12+T12</f>
        <v>39002</v>
      </c>
      <c r="V12" s="217">
        <v>80998</v>
      </c>
    </row>
    <row r="13" spans="1:22" ht="105" x14ac:dyDescent="0.25">
      <c r="A13" s="116" t="str">
        <f t="shared" ref="A13:A35" si="0">IF(ISBLANK(E13)=FALSE,$E$3,0)</f>
        <v>Renville SWCD</v>
      </c>
      <c r="B13" s="170" t="str">
        <f t="shared" ref="B13:B35" si="1">IF(A13=A12,B12,"")</f>
        <v>SWCD</v>
      </c>
      <c r="C13" s="157">
        <v>2</v>
      </c>
      <c r="D13" s="235" t="s">
        <v>3655</v>
      </c>
      <c r="E13" s="236" t="s">
        <v>181</v>
      </c>
      <c r="F13" s="231" t="s">
        <v>3655</v>
      </c>
      <c r="G13" s="236" t="s">
        <v>3655</v>
      </c>
      <c r="H13" s="163" t="str">
        <f>VLOOKUP(I13,'[1]Look Up Table'!$F$2:$G$85,2,FALSE)</f>
        <v>Organization Wide</v>
      </c>
      <c r="I13" s="233" t="s">
        <v>3526</v>
      </c>
      <c r="J13" s="238" t="s">
        <v>3663</v>
      </c>
      <c r="K13" s="237" t="s">
        <v>3</v>
      </c>
      <c r="L13" s="232" t="s">
        <v>3754</v>
      </c>
      <c r="M13" s="158">
        <v>4</v>
      </c>
      <c r="N13" s="172"/>
      <c r="O13" s="239" t="s">
        <v>3716</v>
      </c>
      <c r="P13" s="242" t="s">
        <v>156</v>
      </c>
      <c r="Q13" s="107" t="s">
        <v>3718</v>
      </c>
      <c r="R13" s="241" t="s">
        <v>3534</v>
      </c>
      <c r="S13" s="185">
        <v>20920</v>
      </c>
      <c r="T13" s="186"/>
      <c r="U13" s="207">
        <f t="shared" ref="U13:U35" si="2">S13+T13</f>
        <v>20920</v>
      </c>
      <c r="V13" s="217">
        <v>50000</v>
      </c>
    </row>
    <row r="14" spans="1:22" ht="150" x14ac:dyDescent="0.25">
      <c r="A14" s="116" t="str">
        <f t="shared" si="0"/>
        <v>Renville SWCD</v>
      </c>
      <c r="B14" s="170" t="str">
        <f t="shared" si="1"/>
        <v>SWCD</v>
      </c>
      <c r="C14" s="157">
        <v>3</v>
      </c>
      <c r="D14" s="235" t="s">
        <v>3655</v>
      </c>
      <c r="E14" s="236" t="s">
        <v>181</v>
      </c>
      <c r="F14" s="231" t="s">
        <v>3655</v>
      </c>
      <c r="G14" s="236" t="s">
        <v>3655</v>
      </c>
      <c r="H14" s="163" t="str">
        <f>VLOOKUP(I14,'[1]Look Up Table'!$F$2:$G$85,2,FALSE)</f>
        <v>Organization Wide</v>
      </c>
      <c r="I14" s="233" t="s">
        <v>3526</v>
      </c>
      <c r="J14" s="238" t="s">
        <v>3618</v>
      </c>
      <c r="K14" s="237" t="s">
        <v>3</v>
      </c>
      <c r="L14" s="232" t="s">
        <v>3740</v>
      </c>
      <c r="M14" s="158">
        <v>500</v>
      </c>
      <c r="N14" s="172"/>
      <c r="O14" s="239" t="s">
        <v>3735</v>
      </c>
      <c r="P14" s="242" t="s">
        <v>156</v>
      </c>
      <c r="Q14" s="107" t="s">
        <v>3719</v>
      </c>
      <c r="R14" s="241" t="s">
        <v>3656</v>
      </c>
      <c r="S14" s="185">
        <v>42824</v>
      </c>
      <c r="T14" s="186"/>
      <c r="U14" s="207">
        <f t="shared" si="2"/>
        <v>42824</v>
      </c>
      <c r="V14" s="217">
        <v>77176</v>
      </c>
    </row>
    <row r="15" spans="1:22" ht="105" x14ac:dyDescent="0.25">
      <c r="A15" s="116" t="str">
        <f t="shared" si="0"/>
        <v>Renville SWCD</v>
      </c>
      <c r="B15" s="170" t="str">
        <f t="shared" si="1"/>
        <v>SWCD</v>
      </c>
      <c r="C15" s="157">
        <v>4</v>
      </c>
      <c r="D15" s="235" t="s">
        <v>3655</v>
      </c>
      <c r="E15" s="236" t="s">
        <v>3584</v>
      </c>
      <c r="F15" s="231" t="s">
        <v>3655</v>
      </c>
      <c r="G15" s="236" t="s">
        <v>3655</v>
      </c>
      <c r="H15" s="163" t="str">
        <f>VLOOKUP(I15,'[1]Look Up Table'!$F$2:$G$85,2,FALSE)</f>
        <v>Organization Wide</v>
      </c>
      <c r="I15" s="233" t="s">
        <v>3526</v>
      </c>
      <c r="J15" s="238" t="s">
        <v>3663</v>
      </c>
      <c r="K15" s="237" t="s">
        <v>3</v>
      </c>
      <c r="L15" s="232" t="s">
        <v>3715</v>
      </c>
      <c r="M15" s="158">
        <v>4</v>
      </c>
      <c r="N15" s="172"/>
      <c r="O15" s="239" t="s">
        <v>3717</v>
      </c>
      <c r="P15" s="242" t="s">
        <v>156</v>
      </c>
      <c r="Q15" s="107" t="s">
        <v>3718</v>
      </c>
      <c r="R15" s="241" t="s">
        <v>3534</v>
      </c>
      <c r="S15" s="185"/>
      <c r="T15" s="186"/>
      <c r="U15" s="207">
        <f t="shared" si="2"/>
        <v>0</v>
      </c>
      <c r="V15" s="217">
        <v>50000</v>
      </c>
    </row>
    <row r="16" spans="1:22" ht="150" x14ac:dyDescent="0.25">
      <c r="A16" s="116" t="str">
        <f t="shared" si="0"/>
        <v>Renville SWCD</v>
      </c>
      <c r="B16" s="170" t="str">
        <f t="shared" si="1"/>
        <v>SWCD</v>
      </c>
      <c r="C16" s="157">
        <v>5</v>
      </c>
      <c r="D16" s="235" t="s">
        <v>3742</v>
      </c>
      <c r="E16" s="236" t="s">
        <v>181</v>
      </c>
      <c r="F16" s="231" t="s">
        <v>2</v>
      </c>
      <c r="G16" s="236" t="s">
        <v>3655</v>
      </c>
      <c r="H16" s="163" t="e">
        <f>VLOOKUP(I16,'[1]Look Up Table'!$F$2:$G$85,2,FALSE)</f>
        <v>#N/A</v>
      </c>
      <c r="I16" s="233" t="s">
        <v>3704</v>
      </c>
      <c r="J16" s="238" t="s">
        <v>3624</v>
      </c>
      <c r="K16" s="237" t="s">
        <v>3</v>
      </c>
      <c r="L16" s="232" t="s">
        <v>3721</v>
      </c>
      <c r="M16" s="158"/>
      <c r="N16" s="172">
        <v>2.25</v>
      </c>
      <c r="O16" s="239" t="s">
        <v>3755</v>
      </c>
      <c r="P16" s="242" t="s">
        <v>156</v>
      </c>
      <c r="Q16" s="107" t="s">
        <v>3722</v>
      </c>
      <c r="R16" s="241" t="s">
        <v>3539</v>
      </c>
      <c r="S16" s="185">
        <v>350000</v>
      </c>
      <c r="T16" s="186">
        <v>150000</v>
      </c>
      <c r="U16" s="207">
        <f t="shared" si="2"/>
        <v>500000</v>
      </c>
      <c r="V16" s="217"/>
    </row>
    <row r="17" spans="1:23" ht="105" x14ac:dyDescent="0.25">
      <c r="A17" s="116" t="str">
        <f t="shared" si="0"/>
        <v>Renville SWCD</v>
      </c>
      <c r="B17" s="170" t="str">
        <f t="shared" si="1"/>
        <v>SWCD</v>
      </c>
      <c r="C17" s="157">
        <v>6</v>
      </c>
      <c r="D17" s="235" t="s">
        <v>3743</v>
      </c>
      <c r="E17" s="236" t="s">
        <v>181</v>
      </c>
      <c r="F17" s="231" t="s">
        <v>3</v>
      </c>
      <c r="G17" s="236" t="s">
        <v>3531</v>
      </c>
      <c r="H17" s="163" t="e">
        <f>VLOOKUP(I17,'[1]Look Up Table'!$F$2:$G$85,2,FALSE)</f>
        <v>#N/A</v>
      </c>
      <c r="I17" s="233" t="s">
        <v>3690</v>
      </c>
      <c r="J17" s="238" t="s">
        <v>3617</v>
      </c>
      <c r="K17" s="237" t="s">
        <v>3</v>
      </c>
      <c r="L17" s="148" t="s">
        <v>3752</v>
      </c>
      <c r="M17" s="158">
        <v>15</v>
      </c>
      <c r="N17" s="172"/>
      <c r="O17" s="239" t="s">
        <v>3756</v>
      </c>
      <c r="P17" s="242" t="s">
        <v>156</v>
      </c>
      <c r="Q17" s="107" t="s">
        <v>3723</v>
      </c>
      <c r="R17" s="241" t="s">
        <v>3541</v>
      </c>
      <c r="S17" s="185">
        <v>750000</v>
      </c>
      <c r="T17" s="186">
        <v>250000</v>
      </c>
      <c r="U17" s="207">
        <f t="shared" si="2"/>
        <v>1000000</v>
      </c>
      <c r="V17" s="217"/>
    </row>
    <row r="18" spans="1:23" ht="105" x14ac:dyDescent="0.25">
      <c r="A18" s="116" t="str">
        <f t="shared" si="0"/>
        <v>Renville SWCD</v>
      </c>
      <c r="B18" s="170" t="str">
        <f t="shared" si="1"/>
        <v>SWCD</v>
      </c>
      <c r="C18" s="157">
        <v>7</v>
      </c>
      <c r="D18" s="235" t="s">
        <v>3724</v>
      </c>
      <c r="E18" s="236" t="s">
        <v>181</v>
      </c>
      <c r="F18" s="231" t="s">
        <v>3</v>
      </c>
      <c r="G18" s="236" t="s">
        <v>3531</v>
      </c>
      <c r="H18" s="163" t="str">
        <f>VLOOKUP(I18,'[1]Look Up Table'!$F$2:$G$85,2,FALSE)</f>
        <v>07010205</v>
      </c>
      <c r="I18" s="233" t="s">
        <v>187</v>
      </c>
      <c r="J18" s="238" t="s">
        <v>3629</v>
      </c>
      <c r="K18" s="237" t="s">
        <v>3</v>
      </c>
      <c r="L18" s="232" t="s">
        <v>3739</v>
      </c>
      <c r="M18" s="158">
        <v>3</v>
      </c>
      <c r="N18" s="172"/>
      <c r="O18" s="239" t="s">
        <v>3737</v>
      </c>
      <c r="P18" s="242" t="s">
        <v>156</v>
      </c>
      <c r="Q18" s="107" t="s">
        <v>3725</v>
      </c>
      <c r="R18" s="241" t="s">
        <v>3541</v>
      </c>
      <c r="S18" s="185">
        <v>60000</v>
      </c>
      <c r="T18" s="186">
        <v>16500</v>
      </c>
      <c r="U18" s="207">
        <f t="shared" si="2"/>
        <v>76500</v>
      </c>
      <c r="V18" s="217"/>
    </row>
    <row r="19" spans="1:23" ht="90" x14ac:dyDescent="0.25">
      <c r="A19" s="116" t="str">
        <f t="shared" si="0"/>
        <v>Renville SWCD</v>
      </c>
      <c r="B19" s="170" t="str">
        <f t="shared" si="1"/>
        <v>SWCD</v>
      </c>
      <c r="C19" s="157">
        <v>8</v>
      </c>
      <c r="D19" s="235" t="s">
        <v>3743</v>
      </c>
      <c r="E19" s="236" t="s">
        <v>181</v>
      </c>
      <c r="F19" s="231" t="s">
        <v>3</v>
      </c>
      <c r="G19" s="236" t="s">
        <v>3531</v>
      </c>
      <c r="H19" s="163" t="e">
        <f>VLOOKUP(I19,'[1]Look Up Table'!$F$2:$G$85,2,FALSE)</f>
        <v>#N/A</v>
      </c>
      <c r="I19" s="233" t="s">
        <v>3690</v>
      </c>
      <c r="J19" s="238" t="s">
        <v>3629</v>
      </c>
      <c r="K19" s="237" t="s">
        <v>3</v>
      </c>
      <c r="L19" s="232" t="s">
        <v>3749</v>
      </c>
      <c r="M19" s="158">
        <v>3</v>
      </c>
      <c r="N19" s="172"/>
      <c r="O19" s="239" t="s">
        <v>3726</v>
      </c>
      <c r="P19" s="242" t="s">
        <v>156</v>
      </c>
      <c r="Q19" s="107" t="s">
        <v>3727</v>
      </c>
      <c r="R19" s="241" t="s">
        <v>3541</v>
      </c>
      <c r="S19" s="185">
        <v>30000</v>
      </c>
      <c r="T19" s="186">
        <v>7500</v>
      </c>
      <c r="U19" s="207">
        <f t="shared" si="2"/>
        <v>37500</v>
      </c>
      <c r="V19" s="217"/>
    </row>
    <row r="20" spans="1:23" ht="90" x14ac:dyDescent="0.25">
      <c r="A20" s="116" t="str">
        <f t="shared" si="0"/>
        <v>Renville SWCD</v>
      </c>
      <c r="B20" s="170" t="str">
        <f t="shared" si="1"/>
        <v>SWCD</v>
      </c>
      <c r="C20" s="157">
        <v>9</v>
      </c>
      <c r="D20" s="235" t="s">
        <v>3720</v>
      </c>
      <c r="E20" s="236" t="s">
        <v>181</v>
      </c>
      <c r="F20" s="231" t="s">
        <v>2</v>
      </c>
      <c r="G20" s="236" t="s">
        <v>3655</v>
      </c>
      <c r="H20" s="163" t="e">
        <f>VLOOKUP(I20,'[1]Look Up Table'!$F$2:$G$85,2,FALSE)</f>
        <v>#N/A</v>
      </c>
      <c r="I20" s="233" t="s">
        <v>3704</v>
      </c>
      <c r="J20" s="238" t="s">
        <v>3615</v>
      </c>
      <c r="K20" s="237" t="s">
        <v>3</v>
      </c>
      <c r="L20" s="232" t="s">
        <v>3753</v>
      </c>
      <c r="M20" s="158">
        <v>1</v>
      </c>
      <c r="N20" s="172"/>
      <c r="O20" s="239" t="s">
        <v>3757</v>
      </c>
      <c r="P20" s="242" t="s">
        <v>156</v>
      </c>
      <c r="Q20" s="107" t="s">
        <v>3728</v>
      </c>
      <c r="R20" s="241" t="s">
        <v>3541</v>
      </c>
      <c r="S20" s="185">
        <v>30000</v>
      </c>
      <c r="T20" s="186">
        <v>7500</v>
      </c>
      <c r="U20" s="207">
        <f t="shared" si="2"/>
        <v>37500</v>
      </c>
      <c r="V20" s="217"/>
    </row>
    <row r="21" spans="1:23" ht="75" x14ac:dyDescent="0.25">
      <c r="A21" s="116" t="str">
        <f t="shared" si="0"/>
        <v>Renville SWCD</v>
      </c>
      <c r="B21" s="170" t="str">
        <f t="shared" si="1"/>
        <v>SWCD</v>
      </c>
      <c r="C21" s="157">
        <v>10</v>
      </c>
      <c r="D21" s="235" t="s">
        <v>3655</v>
      </c>
      <c r="E21" s="236" t="s">
        <v>181</v>
      </c>
      <c r="F21" s="231" t="s">
        <v>3655</v>
      </c>
      <c r="G21" s="236" t="s">
        <v>3655</v>
      </c>
      <c r="H21" s="163" t="str">
        <f>VLOOKUP(I21,'[1]Look Up Table'!$F$2:$G$85,2,FALSE)</f>
        <v>Organization Wide</v>
      </c>
      <c r="I21" s="233" t="s">
        <v>3526</v>
      </c>
      <c r="J21" s="238" t="s">
        <v>3625</v>
      </c>
      <c r="K21" s="237" t="s">
        <v>3</v>
      </c>
      <c r="L21" s="232" t="s">
        <v>3731</v>
      </c>
      <c r="M21" s="158"/>
      <c r="N21" s="172"/>
      <c r="O21" s="239" t="s">
        <v>3729</v>
      </c>
      <c r="P21" s="242" t="s">
        <v>156</v>
      </c>
      <c r="Q21" s="107" t="s">
        <v>3730</v>
      </c>
      <c r="R21" s="241" t="s">
        <v>3573</v>
      </c>
      <c r="S21" s="185">
        <v>100000</v>
      </c>
      <c r="T21" s="186"/>
      <c r="U21" s="207">
        <f t="shared" si="2"/>
        <v>100000</v>
      </c>
      <c r="V21" s="217"/>
    </row>
    <row r="22" spans="1:23" ht="60" x14ac:dyDescent="0.25">
      <c r="A22" s="116" t="str">
        <f t="shared" si="0"/>
        <v>Renville SWCD</v>
      </c>
      <c r="B22" s="170" t="str">
        <f t="shared" si="1"/>
        <v>SWCD</v>
      </c>
      <c r="C22" s="157">
        <v>11</v>
      </c>
      <c r="D22" s="235" t="s">
        <v>3732</v>
      </c>
      <c r="E22" s="236" t="s">
        <v>181</v>
      </c>
      <c r="F22" s="231" t="s">
        <v>3655</v>
      </c>
      <c r="G22" s="236" t="s">
        <v>3655</v>
      </c>
      <c r="H22" s="163" t="str">
        <f>VLOOKUP(I22,'[1]Look Up Table'!$F$2:$G$85,2,FALSE)</f>
        <v>Organization Wide</v>
      </c>
      <c r="I22" s="233" t="s">
        <v>3526</v>
      </c>
      <c r="J22" s="238" t="s">
        <v>3636</v>
      </c>
      <c r="K22" s="237" t="s">
        <v>3</v>
      </c>
      <c r="L22" s="232" t="s">
        <v>3733</v>
      </c>
      <c r="M22" s="158">
        <v>5</v>
      </c>
      <c r="N22" s="172"/>
      <c r="O22" s="239" t="s">
        <v>3758</v>
      </c>
      <c r="P22" s="242" t="s">
        <v>156</v>
      </c>
      <c r="Q22" s="107" t="s">
        <v>3734</v>
      </c>
      <c r="R22" s="241" t="s">
        <v>3573</v>
      </c>
      <c r="S22" s="185">
        <v>20000</v>
      </c>
      <c r="T22" s="186">
        <v>20000</v>
      </c>
      <c r="U22" s="207">
        <f t="shared" si="2"/>
        <v>40000</v>
      </c>
      <c r="V22" s="217"/>
    </row>
    <row r="23" spans="1:23" ht="75" x14ac:dyDescent="0.25">
      <c r="A23" s="116" t="str">
        <f t="shared" si="0"/>
        <v>Renville SWCD</v>
      </c>
      <c r="B23" s="170" t="str">
        <f t="shared" si="1"/>
        <v>SWCD</v>
      </c>
      <c r="C23" s="157">
        <v>12</v>
      </c>
      <c r="D23" s="235" t="s">
        <v>3655</v>
      </c>
      <c r="E23" s="236" t="s">
        <v>3584</v>
      </c>
      <c r="F23" s="243" t="s">
        <v>3655</v>
      </c>
      <c r="G23" s="236" t="s">
        <v>3655</v>
      </c>
      <c r="H23" s="163" t="str">
        <f>VLOOKUP(I23,'[1]Look Up Table'!$F$2:$G$85,2,FALSE)</f>
        <v>Organization Wide</v>
      </c>
      <c r="I23" s="233" t="s">
        <v>3526</v>
      </c>
      <c r="J23" s="238" t="s">
        <v>3622</v>
      </c>
      <c r="K23" s="237" t="s">
        <v>3</v>
      </c>
      <c r="L23" s="232" t="s">
        <v>3750</v>
      </c>
      <c r="M23" s="158"/>
      <c r="N23" s="172">
        <v>0.25</v>
      </c>
      <c r="O23" s="239" t="s">
        <v>3751</v>
      </c>
      <c r="P23" s="242" t="s">
        <v>156</v>
      </c>
      <c r="Q23" s="107" t="s">
        <v>3738</v>
      </c>
      <c r="R23" s="241" t="s">
        <v>3541</v>
      </c>
      <c r="S23" s="185">
        <v>30000</v>
      </c>
      <c r="T23" s="186">
        <v>10000</v>
      </c>
      <c r="U23" s="207">
        <f t="shared" si="2"/>
        <v>40000</v>
      </c>
      <c r="V23" s="217"/>
    </row>
    <row r="24" spans="1:23" ht="135" x14ac:dyDescent="0.25">
      <c r="A24" s="116" t="str">
        <f t="shared" si="0"/>
        <v>Renville SWCD</v>
      </c>
      <c r="B24" s="170" t="str">
        <f t="shared" si="1"/>
        <v>SWCD</v>
      </c>
      <c r="C24" s="157">
        <v>13</v>
      </c>
      <c r="D24" s="235" t="s">
        <v>3655</v>
      </c>
      <c r="E24" s="236" t="s">
        <v>3584</v>
      </c>
      <c r="F24" s="244" t="s">
        <v>3655</v>
      </c>
      <c r="G24" s="236" t="s">
        <v>3655</v>
      </c>
      <c r="H24" s="163" t="e">
        <f>VLOOKUP(I24,'[1]Look Up Table'!$F$2:$G$85,2,FALSE)</f>
        <v>#N/A</v>
      </c>
      <c r="I24" s="233" t="s">
        <v>3704</v>
      </c>
      <c r="J24" s="238" t="s">
        <v>3618</v>
      </c>
      <c r="K24" s="237" t="s">
        <v>3</v>
      </c>
      <c r="L24" s="232" t="s">
        <v>3744</v>
      </c>
      <c r="M24" s="158">
        <v>200</v>
      </c>
      <c r="N24" s="172"/>
      <c r="O24" s="239" t="s">
        <v>3747</v>
      </c>
      <c r="P24" s="242" t="s">
        <v>156</v>
      </c>
      <c r="Q24" s="107" t="s">
        <v>3746</v>
      </c>
      <c r="R24" s="241" t="s">
        <v>3595</v>
      </c>
      <c r="S24" s="185">
        <v>1300000</v>
      </c>
      <c r="T24" s="186"/>
      <c r="U24" s="207">
        <f t="shared" si="2"/>
        <v>1300000</v>
      </c>
      <c r="V24" s="217"/>
    </row>
    <row r="25" spans="1:23" ht="90" x14ac:dyDescent="0.25">
      <c r="A25" s="116" t="str">
        <f t="shared" si="0"/>
        <v>Renville SWCD</v>
      </c>
      <c r="B25" s="170" t="str">
        <f t="shared" si="1"/>
        <v>SWCD</v>
      </c>
      <c r="C25" s="157">
        <v>14</v>
      </c>
      <c r="D25" s="235" t="s">
        <v>3720</v>
      </c>
      <c r="E25" s="236" t="s">
        <v>3584</v>
      </c>
      <c r="F25" s="244" t="s">
        <v>2</v>
      </c>
      <c r="G25" s="236" t="s">
        <v>3655</v>
      </c>
      <c r="H25" s="163" t="e">
        <f>VLOOKUP(I25,'[1]Look Up Table'!$F$2:$G$85,2,FALSE)</f>
        <v>#N/A</v>
      </c>
      <c r="I25" s="233" t="s">
        <v>3704</v>
      </c>
      <c r="J25" s="238" t="s">
        <v>3623</v>
      </c>
      <c r="K25" s="237" t="s">
        <v>3</v>
      </c>
      <c r="L25" s="232" t="s">
        <v>3748</v>
      </c>
      <c r="M25" s="158">
        <v>1</v>
      </c>
      <c r="N25" s="172"/>
      <c r="O25" s="239" t="s">
        <v>3759</v>
      </c>
      <c r="P25" s="242" t="s">
        <v>156</v>
      </c>
      <c r="Q25" s="107" t="s">
        <v>3745</v>
      </c>
      <c r="R25" s="241" t="s">
        <v>3541</v>
      </c>
      <c r="S25" s="185">
        <v>50000</v>
      </c>
      <c r="T25" s="186">
        <v>12500</v>
      </c>
      <c r="U25" s="207">
        <f t="shared" si="2"/>
        <v>62500</v>
      </c>
      <c r="V25" s="217"/>
    </row>
    <row r="26" spans="1:23" x14ac:dyDescent="0.25">
      <c r="A26" s="116">
        <f t="shared" si="0"/>
        <v>0</v>
      </c>
      <c r="B26" s="170" t="str">
        <f t="shared" si="1"/>
        <v/>
      </c>
      <c r="C26" s="157">
        <v>15</v>
      </c>
      <c r="D26" s="102"/>
      <c r="E26" s="101"/>
      <c r="F26" s="96"/>
      <c r="G26" s="101"/>
      <c r="H26" s="163" t="e">
        <f>VLOOKUP(I26,'[1]Look Up Table'!$F$2:$G$85,2,FALSE)</f>
        <v>#N/A</v>
      </c>
      <c r="I26" s="103"/>
      <c r="J26" s="145"/>
      <c r="K26" s="173"/>
      <c r="L26" s="148"/>
      <c r="M26" s="158"/>
      <c r="N26" s="172"/>
      <c r="O26" s="108"/>
      <c r="P26" s="188"/>
      <c r="Q26" s="107"/>
      <c r="R26" s="109"/>
      <c r="S26" s="185"/>
      <c r="T26" s="186"/>
      <c r="U26" s="207">
        <f t="shared" si="2"/>
        <v>0</v>
      </c>
      <c r="V26" s="217"/>
    </row>
    <row r="27" spans="1:23" x14ac:dyDescent="0.25">
      <c r="A27" s="116">
        <f t="shared" si="0"/>
        <v>0</v>
      </c>
      <c r="B27" s="170" t="str">
        <f t="shared" si="1"/>
        <v/>
      </c>
      <c r="C27" s="157">
        <v>16</v>
      </c>
      <c r="D27" s="102"/>
      <c r="E27" s="101"/>
      <c r="F27" s="96"/>
      <c r="G27" s="101"/>
      <c r="H27" s="163" t="e">
        <f>VLOOKUP(I27,'[1]Look Up Table'!$F$2:$G$85,2,FALSE)</f>
        <v>#N/A</v>
      </c>
      <c r="I27" s="103"/>
      <c r="J27" s="145"/>
      <c r="K27" s="173"/>
      <c r="L27" s="148"/>
      <c r="M27" s="158"/>
      <c r="N27" s="172"/>
      <c r="O27" s="108"/>
      <c r="P27" s="188"/>
      <c r="Q27" s="107"/>
      <c r="R27" s="109"/>
      <c r="S27" s="185"/>
      <c r="T27" s="186"/>
      <c r="U27" s="207">
        <f t="shared" si="2"/>
        <v>0</v>
      </c>
      <c r="V27" s="217"/>
    </row>
    <row r="28" spans="1:23" x14ac:dyDescent="0.25">
      <c r="A28" s="116">
        <f t="shared" si="0"/>
        <v>0</v>
      </c>
      <c r="B28" s="170" t="str">
        <f t="shared" si="1"/>
        <v/>
      </c>
      <c r="C28" s="157">
        <v>17</v>
      </c>
      <c r="D28" s="102"/>
      <c r="E28" s="101"/>
      <c r="F28" s="96"/>
      <c r="G28" s="101"/>
      <c r="H28" s="163" t="e">
        <f>VLOOKUP(I28,'[1]Look Up Table'!$F$2:$G$85,2,FALSE)</f>
        <v>#N/A</v>
      </c>
      <c r="I28" s="103"/>
      <c r="J28" s="145"/>
      <c r="K28" s="173"/>
      <c r="L28" s="148"/>
      <c r="M28" s="158"/>
      <c r="N28" s="172"/>
      <c r="O28" s="108"/>
      <c r="P28" s="188"/>
      <c r="Q28" s="107"/>
      <c r="R28" s="109"/>
      <c r="S28" s="185"/>
      <c r="T28" s="186"/>
      <c r="U28" s="207">
        <f t="shared" si="2"/>
        <v>0</v>
      </c>
      <c r="V28" s="217"/>
      <c r="W28" s="184"/>
    </row>
    <row r="29" spans="1:23" x14ac:dyDescent="0.25">
      <c r="A29" s="116">
        <f t="shared" si="0"/>
        <v>0</v>
      </c>
      <c r="B29" s="170" t="str">
        <f t="shared" si="1"/>
        <v/>
      </c>
      <c r="C29" s="157">
        <v>18</v>
      </c>
      <c r="D29" s="102"/>
      <c r="E29" s="101"/>
      <c r="F29" s="96"/>
      <c r="G29" s="101"/>
      <c r="H29" s="163" t="e">
        <f>VLOOKUP(I29,'[1]Look Up Table'!$F$2:$G$85,2,FALSE)</f>
        <v>#N/A</v>
      </c>
      <c r="I29" s="103"/>
      <c r="J29" s="145"/>
      <c r="K29" s="173"/>
      <c r="L29" s="148"/>
      <c r="M29" s="158"/>
      <c r="N29" s="172"/>
      <c r="O29" s="108"/>
      <c r="P29" s="188"/>
      <c r="Q29" s="107"/>
      <c r="R29" s="109"/>
      <c r="S29" s="185"/>
      <c r="T29" s="186"/>
      <c r="U29" s="207">
        <f t="shared" si="2"/>
        <v>0</v>
      </c>
      <c r="V29" s="217"/>
    </row>
    <row r="30" spans="1:23" x14ac:dyDescent="0.25">
      <c r="A30" s="116">
        <f t="shared" si="0"/>
        <v>0</v>
      </c>
      <c r="B30" s="170" t="str">
        <f t="shared" si="1"/>
        <v/>
      </c>
      <c r="C30" s="157">
        <v>19</v>
      </c>
      <c r="D30" s="102"/>
      <c r="E30" s="117"/>
      <c r="F30" s="96"/>
      <c r="G30" s="101"/>
      <c r="H30" s="163" t="e">
        <f>VLOOKUP(I30,'[1]Look Up Table'!$F$2:$G$85,2,FALSE)</f>
        <v>#N/A</v>
      </c>
      <c r="I30" s="103"/>
      <c r="J30" s="146"/>
      <c r="K30" s="174"/>
      <c r="L30" s="148"/>
      <c r="M30" s="158"/>
      <c r="N30" s="172"/>
      <c r="O30" s="108"/>
      <c r="P30" s="188"/>
      <c r="Q30" s="107"/>
      <c r="R30" s="109"/>
      <c r="S30" s="185"/>
      <c r="T30" s="186"/>
      <c r="U30" s="207">
        <f t="shared" si="2"/>
        <v>0</v>
      </c>
      <c r="V30" s="217"/>
    </row>
    <row r="31" spans="1:23" x14ac:dyDescent="0.25">
      <c r="A31" s="116">
        <f t="shared" si="0"/>
        <v>0</v>
      </c>
      <c r="B31" s="170" t="str">
        <f t="shared" si="1"/>
        <v/>
      </c>
      <c r="C31" s="157">
        <v>20</v>
      </c>
      <c r="D31" s="102"/>
      <c r="E31" s="117"/>
      <c r="F31" s="96"/>
      <c r="G31" s="101"/>
      <c r="H31" s="163" t="e">
        <f>VLOOKUP(I31,'[1]Look Up Table'!$F$2:$G$85,2,FALSE)</f>
        <v>#N/A</v>
      </c>
      <c r="I31" s="103"/>
      <c r="J31" s="146"/>
      <c r="K31" s="174"/>
      <c r="L31" s="148"/>
      <c r="M31" s="158"/>
      <c r="N31" s="172"/>
      <c r="O31" s="108"/>
      <c r="P31" s="188"/>
      <c r="Q31" s="107"/>
      <c r="R31" s="109"/>
      <c r="S31" s="185"/>
      <c r="T31" s="186"/>
      <c r="U31" s="207">
        <f t="shared" si="2"/>
        <v>0</v>
      </c>
      <c r="V31" s="217"/>
    </row>
    <row r="32" spans="1:23" x14ac:dyDescent="0.25">
      <c r="A32" s="116">
        <f t="shared" si="0"/>
        <v>0</v>
      </c>
      <c r="B32" s="170" t="str">
        <f t="shared" si="1"/>
        <v/>
      </c>
      <c r="C32" s="157">
        <v>21</v>
      </c>
      <c r="D32" s="102"/>
      <c r="E32" s="117"/>
      <c r="F32" s="96"/>
      <c r="G32" s="101"/>
      <c r="H32" s="163" t="e">
        <f>VLOOKUP(I32,'[1]Look Up Table'!$F$2:$G$85,2,FALSE)</f>
        <v>#N/A</v>
      </c>
      <c r="I32" s="103"/>
      <c r="J32" s="146"/>
      <c r="K32" s="174"/>
      <c r="L32" s="148"/>
      <c r="M32" s="158"/>
      <c r="N32" s="172"/>
      <c r="O32" s="108"/>
      <c r="P32" s="188"/>
      <c r="Q32" s="107"/>
      <c r="R32" s="109"/>
      <c r="S32" s="185"/>
      <c r="T32" s="186"/>
      <c r="U32" s="207">
        <f t="shared" si="2"/>
        <v>0</v>
      </c>
      <c r="V32" s="217"/>
    </row>
    <row r="33" spans="1:22" x14ac:dyDescent="0.25">
      <c r="A33" s="116">
        <f t="shared" si="0"/>
        <v>0</v>
      </c>
      <c r="B33" s="170" t="str">
        <f t="shared" si="1"/>
        <v/>
      </c>
      <c r="C33" s="157">
        <v>22</v>
      </c>
      <c r="D33" s="102"/>
      <c r="E33" s="117"/>
      <c r="F33" s="96"/>
      <c r="G33" s="101"/>
      <c r="H33" s="163" t="e">
        <f>VLOOKUP(I33,'[1]Look Up Table'!$F$2:$G$85,2,FALSE)</f>
        <v>#N/A</v>
      </c>
      <c r="I33" s="103"/>
      <c r="J33" s="146"/>
      <c r="K33" s="174"/>
      <c r="L33" s="148"/>
      <c r="M33" s="158"/>
      <c r="N33" s="172"/>
      <c r="O33" s="108"/>
      <c r="P33" s="188"/>
      <c r="Q33" s="107"/>
      <c r="R33" s="109"/>
      <c r="S33" s="185"/>
      <c r="T33" s="186"/>
      <c r="U33" s="207">
        <f t="shared" si="2"/>
        <v>0</v>
      </c>
      <c r="V33" s="217"/>
    </row>
    <row r="34" spans="1:22" x14ac:dyDescent="0.25">
      <c r="A34" s="116">
        <f t="shared" si="0"/>
        <v>0</v>
      </c>
      <c r="B34" s="170" t="str">
        <f t="shared" si="1"/>
        <v/>
      </c>
      <c r="C34" s="157">
        <v>23</v>
      </c>
      <c r="D34" s="102"/>
      <c r="E34" s="117"/>
      <c r="F34" s="96"/>
      <c r="G34" s="101"/>
      <c r="H34" s="163" t="e">
        <f>VLOOKUP(I34,'[1]Look Up Table'!$F$2:$G$85,2,FALSE)</f>
        <v>#N/A</v>
      </c>
      <c r="I34" s="103"/>
      <c r="J34" s="146"/>
      <c r="K34" s="174"/>
      <c r="L34" s="148"/>
      <c r="M34" s="158"/>
      <c r="N34" s="172"/>
      <c r="O34" s="108"/>
      <c r="P34" s="188"/>
      <c r="Q34" s="107"/>
      <c r="R34" s="109"/>
      <c r="S34" s="185"/>
      <c r="T34" s="186"/>
      <c r="U34" s="207">
        <f t="shared" si="2"/>
        <v>0</v>
      </c>
      <c r="V34" s="217"/>
    </row>
    <row r="35" spans="1:22" x14ac:dyDescent="0.25">
      <c r="A35" s="116">
        <f t="shared" si="0"/>
        <v>0</v>
      </c>
      <c r="B35" s="170" t="str">
        <f t="shared" si="1"/>
        <v/>
      </c>
      <c r="C35" s="157">
        <v>24</v>
      </c>
      <c r="D35" s="102"/>
      <c r="E35" s="96"/>
      <c r="F35" s="96"/>
      <c r="G35" s="101"/>
      <c r="H35" s="163" t="e">
        <f>VLOOKUP(I35,'[1]Look Up Table'!$F$2:$G$85,2,FALSE)</f>
        <v>#N/A</v>
      </c>
      <c r="I35" s="103"/>
      <c r="J35" s="145"/>
      <c r="K35" s="173"/>
      <c r="L35" s="148"/>
      <c r="M35" s="158"/>
      <c r="N35" s="172"/>
      <c r="O35" s="108"/>
      <c r="P35" s="188"/>
      <c r="Q35" s="107"/>
      <c r="R35" s="109"/>
      <c r="S35" s="185"/>
      <c r="T35" s="186"/>
      <c r="U35" s="207">
        <f t="shared" si="2"/>
        <v>0</v>
      </c>
      <c r="V35" s="217"/>
    </row>
    <row r="36" spans="1:22" s="95" customFormat="1" ht="69" customHeight="1" thickBot="1" x14ac:dyDescent="0.3">
      <c r="B36" s="171"/>
      <c r="C36" s="124"/>
      <c r="D36" s="92"/>
      <c r="E36" s="92"/>
      <c r="F36" s="93"/>
      <c r="G36" s="93"/>
      <c r="H36" s="164"/>
      <c r="I36" s="92"/>
      <c r="J36" s="92"/>
      <c r="K36" s="92"/>
      <c r="L36" s="94"/>
      <c r="M36" s="149" t="s">
        <v>3577</v>
      </c>
      <c r="N36" s="150">
        <f>SUM(N11:N35)</f>
        <v>2.5</v>
      </c>
      <c r="O36" s="93"/>
      <c r="P36" s="93"/>
      <c r="Q36" s="93"/>
      <c r="R36" s="92"/>
      <c r="S36" s="139" t="s">
        <v>3649</v>
      </c>
      <c r="T36" s="140" t="s">
        <v>3647</v>
      </c>
      <c r="U36" s="208" t="s">
        <v>3648</v>
      </c>
      <c r="V36" s="218" t="s">
        <v>3652</v>
      </c>
    </row>
    <row r="37" spans="1:22" ht="31.5" customHeight="1" thickTop="1" thickBot="1" x14ac:dyDescent="0.3">
      <c r="H37" s="164"/>
      <c r="M37" s="122"/>
      <c r="N37" s="122"/>
      <c r="O37" s="1"/>
      <c r="Q37" s="1"/>
      <c r="S37" s="214">
        <f>SUM(S12:S35)</f>
        <v>2822746</v>
      </c>
      <c r="T37" s="215">
        <f>SUM(T12:T35)</f>
        <v>474000</v>
      </c>
      <c r="U37" s="216">
        <f>SUM(U12:U35)</f>
        <v>3296746</v>
      </c>
      <c r="V37" s="219">
        <f>SUM(V12:V$35)</f>
        <v>258174</v>
      </c>
    </row>
    <row r="38" spans="1:22" x14ac:dyDescent="0.25">
      <c r="H38" s="92"/>
    </row>
  </sheetData>
  <sheetProtection algorithmName="SHA-512" hashValue="6nJI03WtDPFXWapVX8eI/cTQGmxGtJhRnillPKT0V2eCQEUsUVcQhai2KQWo+CDWkaqUgq9EJDmutRT2lHSS0g==" saltValue="Fa84Wc8h92DdFMUsx5+cEw==" spinCount="100000" sheet="1" objects="1" scenarios="1" formatCells="0" selectLockedCells="1"/>
  <mergeCells count="17">
    <mergeCell ref="S1:U1"/>
    <mergeCell ref="J1:L1"/>
    <mergeCell ref="O1:Q1"/>
    <mergeCell ref="D1:G1"/>
    <mergeCell ref="D9:I9"/>
    <mergeCell ref="E3:G3"/>
    <mergeCell ref="E4:G4"/>
    <mergeCell ref="E5:G5"/>
    <mergeCell ref="E6:G6"/>
    <mergeCell ref="D2:G2"/>
    <mergeCell ref="R9:U9"/>
    <mergeCell ref="A9:B9"/>
    <mergeCell ref="P9:Q9"/>
    <mergeCell ref="A8:B8"/>
    <mergeCell ref="E7:G7"/>
    <mergeCell ref="M9:O9"/>
    <mergeCell ref="J9:L9"/>
  </mergeCells>
  <conditionalFormatting sqref="M12:M35">
    <cfRule type="expression" dxfId="81" priority="147">
      <formula>(FIND("+",J12))&gt;0</formula>
    </cfRule>
    <cfRule type="expression" dxfId="80" priority="707">
      <formula>(FIND("--",J12))&gt;0</formula>
    </cfRule>
    <cfRule type="expression" dxfId="79" priority="708">
      <formula>(FIND("-",J12))&gt;0</formula>
    </cfRule>
  </conditionalFormatting>
  <conditionalFormatting sqref="N12:N35">
    <cfRule type="expression" dxfId="78" priority="709">
      <formula>(FIND("+",J12))&gt;0</formula>
    </cfRule>
    <cfRule type="expression" dxfId="77" priority="710">
      <formula>(FIND("--",J12))&gt;0</formula>
    </cfRule>
    <cfRule type="expression" dxfId="76" priority="711">
      <formula>(FIND("-",J12))&gt;0</formula>
    </cfRule>
  </conditionalFormatting>
  <conditionalFormatting sqref="C12:V35">
    <cfRule type="expression" dxfId="75" priority="712" stopIfTrue="1">
      <formula>IF($E12="",0,(MOD(ROW(),2))=0)</formula>
    </cfRule>
  </conditionalFormatting>
  <conditionalFormatting sqref="V12">
    <cfRule type="expression" dxfId="74" priority="97">
      <formula>AND(($U12&gt;0),($J12=""))</formula>
    </cfRule>
    <cfRule type="expression" dxfId="73" priority="145">
      <formula>AND(($V12&gt;0),($V12&gt;0))</formula>
    </cfRule>
  </conditionalFormatting>
  <conditionalFormatting sqref="V13">
    <cfRule type="expression" priority="95">
      <formula>AND(($U13&gt;0),($J13=""))</formula>
    </cfRule>
    <cfRule type="expression" dxfId="72" priority="96">
      <formula>AND(($V13&gt;0),($V13&gt;0))</formula>
    </cfRule>
  </conditionalFormatting>
  <conditionalFormatting sqref="V14">
    <cfRule type="expression" priority="93">
      <formula>AND(($U14&gt;0),($J14=""))</formula>
    </cfRule>
    <cfRule type="expression" dxfId="71" priority="94">
      <formula>AND(($V14&gt;0),($V14&gt;0))</formula>
    </cfRule>
  </conditionalFormatting>
  <conditionalFormatting sqref="V15">
    <cfRule type="expression" priority="91">
      <formula>AND(($U15&gt;0),($J15=""))</formula>
    </cfRule>
    <cfRule type="expression" dxfId="70" priority="92">
      <formula>AND(($V15&gt;0),($V15&gt;0))</formula>
    </cfRule>
  </conditionalFormatting>
  <conditionalFormatting sqref="V16">
    <cfRule type="expression" priority="89">
      <formula>AND(($U16&gt;0),($J16=""))</formula>
    </cfRule>
    <cfRule type="expression" dxfId="69" priority="90">
      <formula>AND(($V16&gt;0),($V16&gt;0))</formula>
    </cfRule>
  </conditionalFormatting>
  <conditionalFormatting sqref="V17">
    <cfRule type="expression" priority="87">
      <formula>AND(($U17&gt;0),($J17=""))</formula>
    </cfRule>
    <cfRule type="expression" dxfId="68" priority="88">
      <formula>AND(($V17&gt;0),($V17&gt;0))</formula>
    </cfRule>
  </conditionalFormatting>
  <conditionalFormatting sqref="V18">
    <cfRule type="expression" priority="85">
      <formula>AND(($U18&gt;0),($J18=""))</formula>
    </cfRule>
    <cfRule type="expression" dxfId="67" priority="86">
      <formula>AND(($V18&gt;0),($V18&gt;0))</formula>
    </cfRule>
  </conditionalFormatting>
  <conditionalFormatting sqref="V19">
    <cfRule type="expression" priority="83">
      <formula>AND(($U19&gt;0),($J19=""))</formula>
    </cfRule>
    <cfRule type="expression" dxfId="66" priority="84">
      <formula>AND(($V19&gt;0),($V19&gt;0))</formula>
    </cfRule>
  </conditionalFormatting>
  <conditionalFormatting sqref="V20">
    <cfRule type="expression" priority="81">
      <formula>AND(($U20&gt;0),($J20=""))</formula>
    </cfRule>
    <cfRule type="expression" dxfId="65" priority="82">
      <formula>AND(($V20&gt;0),($V20&gt;0))</formula>
    </cfRule>
  </conditionalFormatting>
  <conditionalFormatting sqref="V21">
    <cfRule type="expression" priority="79">
      <formula>AND(($U21&gt;0),($J21=""))</formula>
    </cfRule>
    <cfRule type="expression" dxfId="64" priority="80">
      <formula>AND(($V21&gt;0),($V21&gt;0))</formula>
    </cfRule>
  </conditionalFormatting>
  <conditionalFormatting sqref="V22">
    <cfRule type="expression" priority="77">
      <formula>AND(($U22&gt;0),($J22=""))</formula>
    </cfRule>
    <cfRule type="expression" dxfId="63" priority="78">
      <formula>AND(($V22&gt;0),($V22&gt;0))</formula>
    </cfRule>
  </conditionalFormatting>
  <conditionalFormatting sqref="V23">
    <cfRule type="expression" priority="75">
      <formula>AND(($U23&gt;0),($J23=""))</formula>
    </cfRule>
    <cfRule type="expression" dxfId="62" priority="76">
      <formula>AND(($V23&gt;0),($V23&gt;0))</formula>
    </cfRule>
  </conditionalFormatting>
  <conditionalFormatting sqref="V24">
    <cfRule type="expression" priority="73">
      <formula>AND(($U24&gt;0),($J24=""))</formula>
    </cfRule>
    <cfRule type="expression" dxfId="61" priority="74">
      <formula>AND(($V24&gt;0),($V24&gt;0))</formula>
    </cfRule>
  </conditionalFormatting>
  <conditionalFormatting sqref="V25">
    <cfRule type="expression" priority="71">
      <formula>AND(($U25&gt;0),($J25=""))</formula>
    </cfRule>
    <cfRule type="expression" dxfId="60" priority="72">
      <formula>AND(($V25&gt;0),($V25&gt;0))</formula>
    </cfRule>
  </conditionalFormatting>
  <conditionalFormatting sqref="V26">
    <cfRule type="expression" priority="69">
      <formula>AND(($U26&gt;0),($J26=""))</formula>
    </cfRule>
    <cfRule type="expression" dxfId="59" priority="70">
      <formula>AND(($V26&gt;0),($V26&gt;0))</formula>
    </cfRule>
  </conditionalFormatting>
  <conditionalFormatting sqref="V27">
    <cfRule type="expression" priority="67">
      <formula>AND(($U27&gt;0),($J27=""))</formula>
    </cfRule>
    <cfRule type="expression" dxfId="58" priority="68">
      <formula>AND(($V27&gt;0),($V27&gt;0))</formula>
    </cfRule>
  </conditionalFormatting>
  <conditionalFormatting sqref="V28">
    <cfRule type="expression" priority="65">
      <formula>AND(($U28&gt;0),($J28=""))</formula>
    </cfRule>
    <cfRule type="expression" dxfId="57" priority="66">
      <formula>AND(($V28&gt;0),($V28&gt;0))</formula>
    </cfRule>
  </conditionalFormatting>
  <conditionalFormatting sqref="V29">
    <cfRule type="expression" priority="63">
      <formula>AND(($U29&gt;0),($J29=""))</formula>
    </cfRule>
    <cfRule type="expression" dxfId="56" priority="64">
      <formula>AND(($V29&gt;0),($V29&gt;0))</formula>
    </cfRule>
  </conditionalFormatting>
  <conditionalFormatting sqref="V30">
    <cfRule type="expression" priority="61">
      <formula>AND(($U30&gt;0),($J30=""))</formula>
    </cfRule>
    <cfRule type="expression" dxfId="55" priority="62">
      <formula>AND(($V30&gt;0),($V30&gt;0))</formula>
    </cfRule>
  </conditionalFormatting>
  <conditionalFormatting sqref="V31">
    <cfRule type="expression" priority="59">
      <formula>AND(($U31&gt;0),($J31=""))</formula>
    </cfRule>
    <cfRule type="expression" dxfId="54" priority="60">
      <formula>AND(($V31&gt;0),($V31&gt;0))</formula>
    </cfRule>
  </conditionalFormatting>
  <conditionalFormatting sqref="V32">
    <cfRule type="expression" priority="57">
      <formula>AND(($U32&gt;0),($J32=""))</formula>
    </cfRule>
    <cfRule type="expression" dxfId="53" priority="58">
      <formula>AND(($V32&gt;0),($V32&gt;0))</formula>
    </cfRule>
  </conditionalFormatting>
  <conditionalFormatting sqref="V33">
    <cfRule type="expression" priority="55">
      <formula>AND(($U33&gt;0),($J33=""))</formula>
    </cfRule>
    <cfRule type="expression" dxfId="52" priority="56">
      <formula>AND(($V33&gt;0),($V33&gt;0))</formula>
    </cfRule>
  </conditionalFormatting>
  <conditionalFormatting sqref="V34">
    <cfRule type="expression" priority="53">
      <formula>AND(($U34&gt;0),($J34=""))</formula>
    </cfRule>
    <cfRule type="expression" dxfId="51" priority="54">
      <formula>AND(($V34&gt;0),($V34&gt;0))</formula>
    </cfRule>
  </conditionalFormatting>
  <conditionalFormatting sqref="V35">
    <cfRule type="expression" priority="51">
      <formula>AND(($U35&gt;0),($J35=""))</formula>
    </cfRule>
    <cfRule type="expression" dxfId="50" priority="52">
      <formula>AND(($V35&gt;0),($V35&gt;0))</formula>
    </cfRule>
  </conditionalFormatting>
  <conditionalFormatting sqref="V13">
    <cfRule type="expression" dxfId="49" priority="49">
      <formula>AND(($U13&gt;0),($J13=""))</formula>
    </cfRule>
    <cfRule type="expression" dxfId="48" priority="50">
      <formula>AND(($V13&gt;0),($V13&gt;0))</formula>
    </cfRule>
  </conditionalFormatting>
  <conditionalFormatting sqref="V13">
    <cfRule type="expression" dxfId="47" priority="47">
      <formula>AND(($U13&gt;0),($J13=""))</formula>
    </cfRule>
    <cfRule type="expression" dxfId="46" priority="48">
      <formula>AND(($V13&gt;0),($V13&gt;0))</formula>
    </cfRule>
  </conditionalFormatting>
  <conditionalFormatting sqref="V14">
    <cfRule type="expression" dxfId="45" priority="45">
      <formula>AND(($U14&gt;0),($J14=""))</formula>
    </cfRule>
    <cfRule type="expression" dxfId="44" priority="46">
      <formula>AND(($V14&gt;0),($V14&gt;0))</formula>
    </cfRule>
  </conditionalFormatting>
  <conditionalFormatting sqref="V15">
    <cfRule type="expression" dxfId="43" priority="43">
      <formula>AND(($U15&gt;0),($J15=""))</formula>
    </cfRule>
    <cfRule type="expression" dxfId="42" priority="44">
      <formula>AND(($V15&gt;0),($V15&gt;0))</formula>
    </cfRule>
  </conditionalFormatting>
  <conditionalFormatting sqref="V16">
    <cfRule type="expression" dxfId="41" priority="41">
      <formula>AND(($U16&gt;0),($J16=""))</formula>
    </cfRule>
    <cfRule type="expression" dxfId="40" priority="42">
      <formula>AND(($V16&gt;0),($V16&gt;0))</formula>
    </cfRule>
  </conditionalFormatting>
  <conditionalFormatting sqref="V17">
    <cfRule type="expression" dxfId="39" priority="39">
      <formula>AND(($U17&gt;0),($J17=""))</formula>
    </cfRule>
    <cfRule type="expression" dxfId="38" priority="40">
      <formula>AND(($V17&gt;0),($V17&gt;0))</formula>
    </cfRule>
  </conditionalFormatting>
  <conditionalFormatting sqref="V18">
    <cfRule type="expression" dxfId="37" priority="37">
      <formula>AND(($U18&gt;0),($J18=""))</formula>
    </cfRule>
    <cfRule type="expression" dxfId="36" priority="38">
      <formula>AND(($V18&gt;0),($V18&gt;0))</formula>
    </cfRule>
  </conditionalFormatting>
  <conditionalFormatting sqref="V19">
    <cfRule type="expression" dxfId="35" priority="35">
      <formula>AND(($U19&gt;0),($J19=""))</formula>
    </cfRule>
    <cfRule type="expression" dxfId="34" priority="36">
      <formula>AND(($V19&gt;0),($V19&gt;0))</formula>
    </cfRule>
  </conditionalFormatting>
  <conditionalFormatting sqref="V20">
    <cfRule type="expression" dxfId="33" priority="33">
      <formula>AND(($U20&gt;0),($J20=""))</formula>
    </cfRule>
    <cfRule type="expression" dxfId="32" priority="34">
      <formula>AND(($V20&gt;0),($V20&gt;0))</formula>
    </cfRule>
  </conditionalFormatting>
  <conditionalFormatting sqref="V21">
    <cfRule type="expression" dxfId="31" priority="31">
      <formula>AND(($U21&gt;0),($J21=""))</formula>
    </cfRule>
    <cfRule type="expression" dxfId="30" priority="32">
      <formula>AND(($V21&gt;0),($V21&gt;0))</formula>
    </cfRule>
  </conditionalFormatting>
  <conditionalFormatting sqref="V22">
    <cfRule type="expression" dxfId="29" priority="29">
      <formula>AND(($U22&gt;0),($J22=""))</formula>
    </cfRule>
    <cfRule type="expression" dxfId="28" priority="30">
      <formula>AND(($V22&gt;0),($V22&gt;0))</formula>
    </cfRule>
  </conditionalFormatting>
  <conditionalFormatting sqref="V23">
    <cfRule type="expression" dxfId="27" priority="27">
      <formula>AND(($U23&gt;0),($J23=""))</formula>
    </cfRule>
    <cfRule type="expression" dxfId="26" priority="28">
      <formula>AND(($V23&gt;0),($V23&gt;0))</formula>
    </cfRule>
  </conditionalFormatting>
  <conditionalFormatting sqref="V24">
    <cfRule type="expression" dxfId="25" priority="25">
      <formula>AND(($U24&gt;0),($J24=""))</formula>
    </cfRule>
    <cfRule type="expression" dxfId="24" priority="26">
      <formula>AND(($V24&gt;0),($V24&gt;0))</formula>
    </cfRule>
  </conditionalFormatting>
  <conditionalFormatting sqref="V25">
    <cfRule type="expression" dxfId="23" priority="23">
      <formula>AND(($U25&gt;0),($J25=""))</formula>
    </cfRule>
    <cfRule type="expression" dxfId="22" priority="24">
      <formula>AND(($V25&gt;0),($V25&gt;0))</formula>
    </cfRule>
  </conditionalFormatting>
  <conditionalFormatting sqref="V26">
    <cfRule type="expression" dxfId="21" priority="21">
      <formula>AND(($U26&gt;0),($J26=""))</formula>
    </cfRule>
    <cfRule type="expression" dxfId="20" priority="22">
      <formula>AND(($V26&gt;0),($V26&gt;0))</formula>
    </cfRule>
  </conditionalFormatting>
  <conditionalFormatting sqref="V27">
    <cfRule type="expression" dxfId="19" priority="19">
      <formula>AND(($U27&gt;0),($J27=""))</formula>
    </cfRule>
    <cfRule type="expression" dxfId="18" priority="20">
      <formula>AND(($V27&gt;0),($V27&gt;0))</formula>
    </cfRule>
  </conditionalFormatting>
  <conditionalFormatting sqref="V28">
    <cfRule type="expression" dxfId="17" priority="17">
      <formula>AND(($U28&gt;0),($J28=""))</formula>
    </cfRule>
    <cfRule type="expression" dxfId="16" priority="18">
      <formula>AND(($V28&gt;0),($V28&gt;0))</formula>
    </cfRule>
  </conditionalFormatting>
  <conditionalFormatting sqref="V29">
    <cfRule type="expression" dxfId="15" priority="15">
      <formula>AND(($U29&gt;0),($J29=""))</formula>
    </cfRule>
    <cfRule type="expression" dxfId="14" priority="16">
      <formula>AND(($V29&gt;0),($V29&gt;0))</formula>
    </cfRule>
  </conditionalFormatting>
  <conditionalFormatting sqref="V30">
    <cfRule type="expression" dxfId="13" priority="13">
      <formula>AND(($U30&gt;0),($J30=""))</formula>
    </cfRule>
    <cfRule type="expression" dxfId="12" priority="14">
      <formula>AND(($V30&gt;0),($V30&gt;0))</formula>
    </cfRule>
  </conditionalFormatting>
  <conditionalFormatting sqref="V31">
    <cfRule type="expression" dxfId="11" priority="11">
      <formula>AND(($U31&gt;0),($J31=""))</formula>
    </cfRule>
    <cfRule type="expression" dxfId="10" priority="12">
      <formula>AND(($V31&gt;0),($V31&gt;0))</formula>
    </cfRule>
  </conditionalFormatting>
  <conditionalFormatting sqref="V32">
    <cfRule type="expression" dxfId="9" priority="9">
      <formula>AND(($U32&gt;0),($J32=""))</formula>
    </cfRule>
    <cfRule type="expression" dxfId="8" priority="10">
      <formula>AND(($V32&gt;0),($V32&gt;0))</formula>
    </cfRule>
  </conditionalFormatting>
  <conditionalFormatting sqref="V33">
    <cfRule type="expression" dxfId="7" priority="7">
      <formula>AND(($U33&gt;0),($J33=""))</formula>
    </cfRule>
    <cfRule type="expression" dxfId="6" priority="8">
      <formula>AND(($V33&gt;0),($V33&gt;0))</formula>
    </cfRule>
  </conditionalFormatting>
  <conditionalFormatting sqref="V34">
    <cfRule type="expression" dxfId="5" priority="5">
      <formula>AND(($U34&gt;0),($J34=""))</formula>
    </cfRule>
    <cfRule type="expression" dxfId="4" priority="6">
      <formula>AND(($V34&gt;0),($V34&gt;0))</formula>
    </cfRule>
  </conditionalFormatting>
  <conditionalFormatting sqref="V35">
    <cfRule type="expression" dxfId="3" priority="3">
      <formula>AND(($U35&gt;0),($J35=""))</formula>
    </cfRule>
    <cfRule type="expression" dxfId="2" priority="4">
      <formula>AND(($V35&gt;0),($V35&gt;0))</formula>
    </cfRule>
  </conditionalFormatting>
  <conditionalFormatting sqref="V13:V35">
    <cfRule type="expression" dxfId="1" priority="1">
      <formula>AND(($U13&gt;0),($J13=""))</formula>
    </cfRule>
    <cfRule type="expression" dxfId="0" priority="2">
      <formula>AND(($V13&gt;0),($V13&gt;0))</formula>
    </cfRule>
  </conditionalFormatting>
  <dataValidations count="6">
    <dataValidation type="list" allowBlank="1" showInputMessage="1" showErrorMessage="1" sqref="P12:P35">
      <formula1>plantype</formula1>
    </dataValidation>
    <dataValidation type="list" allowBlank="1" showInputMessage="1" showErrorMessage="1" sqref="F36:G36">
      <formula1>impairments</formula1>
    </dataValidation>
    <dataValidation type="list" allowBlank="1" showInputMessage="1" showErrorMessage="1" sqref="E36">
      <formula1>WC</formula1>
    </dataValidation>
    <dataValidation type="list" allowBlank="1" showInputMessage="1" showErrorMessage="1" sqref="E4 I4">
      <formula1>orgtype</formula1>
    </dataValidation>
    <dataValidation type="list" allowBlank="1" showInputMessage="1" showErrorMessage="1" sqref="H38">
      <formula1>yes</formula1>
    </dataValidation>
    <dataValidation type="list" allowBlank="1" showInputMessage="1" showErrorMessage="1" sqref="I36:K36">
      <formula1>d_huc8</formula1>
    </dataValidation>
  </dataValidations>
  <printOptions horizontalCentered="1"/>
  <pageMargins left="0.7" right="0.7" top="0.75" bottom="0.75" header="0.3" footer="0.3"/>
  <pageSetup paperSize="17" scale="46" fitToHeight="0" pageOrder="overThenDown" orientation="landscape" r:id="rId1"/>
  <headerFooter scaleWithDoc="0" alignWithMargins="0">
    <oddHeader xml:space="preserve">&amp;C&amp;"-,Bold"&amp;15 </oddHeader>
    <oddFooter>&amp;C&amp;"-,Bold"&amp;14&amp;P</oddFooter>
  </headerFooter>
  <colBreaks count="1" manualBreakCount="1">
    <brk id="12" max="1048575" man="1"/>
  </colBreaks>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'Look Up Table'!$B$2:$B$4</xm:f>
          </x14:formula1>
          <xm:sqref>E12:E35</xm:sqref>
        </x14:dataValidation>
        <x14:dataValidation type="list" allowBlank="1" showInputMessage="1" showErrorMessage="1">
          <x14:formula1>
            <xm:f>'Look Up Table'!$C$2:$C$3</xm:f>
          </x14:formula1>
          <xm:sqref>K12:K35</xm:sqref>
        </x14:dataValidation>
        <x14:dataValidation type="list" allowBlank="1" showInputMessage="1" showErrorMessage="1">
          <x14:formula1>
            <xm:f>'Look Up Table'!$C$2:$C$5</xm:f>
          </x14:formula1>
          <xm:sqref>F12:F35</xm:sqref>
        </x14:dataValidation>
        <x14:dataValidation type="list" allowBlank="1" showInputMessage="1" showErrorMessage="1">
          <x14:formula1>
            <xm:f>'Look Up Table'!$G$2:$G$29</xm:f>
          </x14:formula1>
          <xm:sqref>J12:J35</xm:sqref>
        </x14:dataValidation>
        <x14:dataValidation type="list" allowBlank="1" showInputMessage="1" showErrorMessage="1">
          <x14:formula1>
            <xm:f>'Look Up Table'!$D$2:$D$6</xm:f>
          </x14:formula1>
          <xm:sqref>G12:G35</xm:sqref>
        </x14:dataValidation>
        <x14:dataValidation type="list" allowBlank="1" showInputMessage="1" showErrorMessage="1">
          <x14:formula1>
            <xm:f>'Look Up Table'!$J$2:$J$18</xm:f>
          </x14:formula1>
          <xm:sqref>R12:R35</xm:sqref>
        </x14:dataValidation>
        <x14:dataValidation type="list" allowBlank="1" showInputMessage="1" showErrorMessage="1">
          <x14:formula1>
            <xm:f>'Look Up Table'!$E$2:$E$84</xm:f>
          </x14:formula1>
          <xm:sqref>I12:I35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249977111117893"/>
  </sheetPr>
  <dimension ref="A1:L33"/>
  <sheetViews>
    <sheetView showGridLines="0" view="pageLayout" zoomScale="80" zoomScaleNormal="100" zoomScalePageLayoutView="80" workbookViewId="0">
      <selection activeCell="B3" sqref="B3:B7"/>
    </sheetView>
  </sheetViews>
  <sheetFormatPr defaultRowHeight="15" x14ac:dyDescent="0.25"/>
  <cols>
    <col min="1" max="1" width="29.5703125" customWidth="1"/>
    <col min="2" max="2" width="23.42578125" customWidth="1"/>
    <col min="3" max="3" width="28.7109375" customWidth="1"/>
    <col min="4" max="4" width="22.85546875" customWidth="1"/>
    <col min="5" max="5" width="23" customWidth="1"/>
    <col min="6" max="6" width="16.140625" style="1" customWidth="1"/>
    <col min="7" max="7" width="12.28515625" style="1" customWidth="1"/>
    <col min="8" max="9" width="14.140625" customWidth="1"/>
    <col min="10" max="10" width="14.42578125" customWidth="1"/>
    <col min="11" max="11" width="12.85546875" customWidth="1"/>
    <col min="12" max="12" width="16" customWidth="1"/>
    <col min="13" max="13" width="13.42578125" bestFit="1" customWidth="1"/>
  </cols>
  <sheetData>
    <row r="1" spans="1:12" ht="33.75" customHeight="1" x14ac:dyDescent="0.25">
      <c r="A1" s="7" t="s">
        <v>14</v>
      </c>
      <c r="B1" s="16"/>
      <c r="C1" s="1"/>
      <c r="D1" s="30" t="e">
        <f>#REF!</f>
        <v>#REF!</v>
      </c>
    </row>
    <row r="2" spans="1:12" ht="96.75" customHeight="1" x14ac:dyDescent="0.25">
      <c r="B2" s="22" t="s">
        <v>33</v>
      </c>
      <c r="C2" s="18" t="s">
        <v>34</v>
      </c>
      <c r="D2" s="31"/>
      <c r="E2" s="31"/>
      <c r="F2" s="19" t="s">
        <v>131</v>
      </c>
    </row>
    <row r="3" spans="1:12" ht="28.5" customHeight="1" x14ac:dyDescent="0.35">
      <c r="A3" s="21" t="s">
        <v>133</v>
      </c>
      <c r="B3" s="23">
        <v>10000</v>
      </c>
      <c r="C3" s="23"/>
      <c r="D3" s="32"/>
      <c r="E3" s="32"/>
      <c r="F3" s="24"/>
    </row>
    <row r="4" spans="1:12" ht="28.5" customHeight="1" x14ac:dyDescent="0.35">
      <c r="A4" s="21" t="s">
        <v>134</v>
      </c>
      <c r="B4" s="23">
        <v>6800</v>
      </c>
      <c r="C4" s="23"/>
      <c r="D4" s="32"/>
      <c r="E4" s="32"/>
      <c r="F4" s="24"/>
    </row>
    <row r="5" spans="1:12" ht="28.5" customHeight="1" x14ac:dyDescent="0.35">
      <c r="A5" s="21" t="s">
        <v>135</v>
      </c>
      <c r="B5" s="23">
        <v>35000</v>
      </c>
      <c r="C5" s="23"/>
      <c r="D5" s="32"/>
      <c r="E5" s="32"/>
      <c r="F5" s="24"/>
    </row>
    <row r="6" spans="1:12" ht="28.5" customHeight="1" x14ac:dyDescent="0.35">
      <c r="A6" s="21" t="s">
        <v>136</v>
      </c>
      <c r="B6" s="23">
        <v>4500</v>
      </c>
      <c r="C6" s="23"/>
      <c r="D6" s="32"/>
      <c r="E6" s="32"/>
      <c r="F6" s="24"/>
    </row>
    <row r="7" spans="1:12" ht="28.5" customHeight="1" x14ac:dyDescent="0.35">
      <c r="A7" s="21" t="s">
        <v>137</v>
      </c>
      <c r="B7" s="23">
        <v>23000</v>
      </c>
      <c r="C7" s="23"/>
      <c r="D7" s="32"/>
      <c r="E7" s="32"/>
      <c r="F7" s="24"/>
    </row>
    <row r="8" spans="1:12" ht="28.5" customHeight="1" x14ac:dyDescent="0.35">
      <c r="A8" s="21" t="s">
        <v>20</v>
      </c>
      <c r="B8" s="23">
        <v>21000</v>
      </c>
      <c r="C8" s="23"/>
      <c r="D8" s="32"/>
      <c r="E8" s="32"/>
      <c r="F8" s="24"/>
    </row>
    <row r="9" spans="1:12" ht="28.5" customHeight="1" x14ac:dyDescent="0.35">
      <c r="A9" s="21" t="s">
        <v>21</v>
      </c>
      <c r="B9" s="23">
        <v>8000</v>
      </c>
      <c r="C9" s="23"/>
      <c r="D9" s="32"/>
      <c r="E9" s="32"/>
      <c r="F9" s="24"/>
    </row>
    <row r="10" spans="1:12" ht="28.5" customHeight="1" x14ac:dyDescent="0.35">
      <c r="A10" s="21" t="s">
        <v>24</v>
      </c>
      <c r="B10" s="23">
        <v>500</v>
      </c>
      <c r="C10" s="23"/>
      <c r="D10" s="32"/>
      <c r="E10" s="32"/>
      <c r="F10" s="24"/>
    </row>
    <row r="11" spans="1:12" ht="21" x14ac:dyDescent="0.35">
      <c r="A11" s="21" t="s">
        <v>23</v>
      </c>
      <c r="B11" s="23">
        <v>125000</v>
      </c>
      <c r="C11" s="23"/>
      <c r="D11" s="32"/>
      <c r="E11" s="32"/>
      <c r="F11" s="24"/>
    </row>
    <row r="12" spans="1:12" ht="90" x14ac:dyDescent="0.25">
      <c r="A12" s="6" t="s">
        <v>10</v>
      </c>
      <c r="B12" s="20" t="s">
        <v>11</v>
      </c>
      <c r="C12" s="20" t="s">
        <v>138</v>
      </c>
      <c r="D12" s="20" t="s">
        <v>12</v>
      </c>
      <c r="E12" s="20" t="s">
        <v>139</v>
      </c>
      <c r="F12" s="20" t="s">
        <v>0</v>
      </c>
      <c r="G12" s="20" t="s">
        <v>1</v>
      </c>
      <c r="H12" s="17" t="s">
        <v>142</v>
      </c>
      <c r="I12" s="17" t="s">
        <v>141</v>
      </c>
      <c r="J12" s="17" t="s">
        <v>144</v>
      </c>
      <c r="K12" s="20" t="s">
        <v>35</v>
      </c>
    </row>
    <row r="13" spans="1:12" ht="30" x14ac:dyDescent="0.25">
      <c r="A13" s="2" t="s">
        <v>25</v>
      </c>
      <c r="B13" s="2" t="s">
        <v>8</v>
      </c>
      <c r="C13" s="2" t="s">
        <v>124</v>
      </c>
      <c r="D13" s="2" t="s">
        <v>5</v>
      </c>
      <c r="E13" s="15" t="s">
        <v>143</v>
      </c>
      <c r="F13" s="5" t="s">
        <v>2</v>
      </c>
      <c r="G13" s="11"/>
      <c r="H13" s="29">
        <v>6400</v>
      </c>
      <c r="I13" s="29">
        <v>0</v>
      </c>
      <c r="J13" s="25">
        <v>220000</v>
      </c>
      <c r="K13" s="4">
        <f>H13+I13+J13</f>
        <v>226400</v>
      </c>
      <c r="L13" s="27"/>
    </row>
    <row r="14" spans="1:12" ht="45" x14ac:dyDescent="0.25">
      <c r="A14" s="2" t="s">
        <v>22</v>
      </c>
      <c r="B14" s="2" t="s">
        <v>9</v>
      </c>
      <c r="C14" s="2" t="s">
        <v>125</v>
      </c>
      <c r="D14" s="2" t="s">
        <v>5</v>
      </c>
      <c r="E14" s="2"/>
      <c r="F14" s="5" t="s">
        <v>2</v>
      </c>
      <c r="G14" s="11"/>
      <c r="H14" s="29"/>
      <c r="I14" s="29"/>
      <c r="J14" s="25"/>
      <c r="K14" s="4">
        <f t="shared" ref="K14:K33" si="0">H14+I14+J14</f>
        <v>0</v>
      </c>
      <c r="L14" s="27"/>
    </row>
    <row r="15" spans="1:12" ht="30" x14ac:dyDescent="0.25">
      <c r="A15" s="2" t="s">
        <v>27</v>
      </c>
      <c r="B15" s="2" t="s">
        <v>123</v>
      </c>
      <c r="C15" s="2" t="s">
        <v>126</v>
      </c>
      <c r="D15" s="2" t="s">
        <v>5</v>
      </c>
      <c r="E15" s="2"/>
      <c r="F15" s="5" t="s">
        <v>3</v>
      </c>
      <c r="G15" s="11">
        <v>1.2</v>
      </c>
      <c r="H15" s="29"/>
      <c r="I15" s="29"/>
      <c r="J15" s="25"/>
      <c r="K15" s="4">
        <f t="shared" si="0"/>
        <v>0</v>
      </c>
      <c r="L15" s="27"/>
    </row>
    <row r="16" spans="1:12" ht="30" x14ac:dyDescent="0.25">
      <c r="A16" s="2" t="s">
        <v>27</v>
      </c>
      <c r="B16" s="2" t="s">
        <v>123</v>
      </c>
      <c r="C16" s="2" t="s">
        <v>127</v>
      </c>
      <c r="D16" s="2" t="s">
        <v>36</v>
      </c>
      <c r="E16" s="2"/>
      <c r="F16" s="5" t="s">
        <v>3</v>
      </c>
      <c r="G16" s="11">
        <v>0.5</v>
      </c>
      <c r="H16" s="29"/>
      <c r="I16" s="29"/>
      <c r="J16" s="25"/>
      <c r="K16" s="4">
        <f t="shared" si="0"/>
        <v>0</v>
      </c>
      <c r="L16" s="27"/>
    </row>
    <row r="17" spans="1:12" ht="73.5" customHeight="1" x14ac:dyDescent="0.25">
      <c r="A17" s="2" t="s">
        <v>20</v>
      </c>
      <c r="B17" s="2" t="s">
        <v>128</v>
      </c>
      <c r="C17" s="2" t="s">
        <v>129</v>
      </c>
      <c r="D17" s="2" t="s">
        <v>6</v>
      </c>
      <c r="E17" s="2"/>
      <c r="F17" s="5" t="s">
        <v>2</v>
      </c>
      <c r="G17" s="11"/>
      <c r="H17" s="29"/>
      <c r="I17" s="29"/>
      <c r="J17" s="25"/>
      <c r="K17" s="4">
        <f t="shared" si="0"/>
        <v>0</v>
      </c>
      <c r="L17" s="27"/>
    </row>
    <row r="18" spans="1:12" ht="45" x14ac:dyDescent="0.25">
      <c r="A18" s="2" t="s">
        <v>26</v>
      </c>
      <c r="B18" s="2" t="s">
        <v>7</v>
      </c>
      <c r="C18" s="2" t="s">
        <v>132</v>
      </c>
      <c r="D18" s="2" t="s">
        <v>4</v>
      </c>
      <c r="E18" s="2" t="s">
        <v>140</v>
      </c>
      <c r="F18" s="5" t="s">
        <v>2</v>
      </c>
      <c r="G18" s="11"/>
      <c r="H18" s="29"/>
      <c r="I18" s="29"/>
      <c r="J18" s="25"/>
      <c r="K18" s="4">
        <f t="shared" si="0"/>
        <v>0</v>
      </c>
      <c r="L18" s="27"/>
    </row>
    <row r="19" spans="1:12" x14ac:dyDescent="0.25">
      <c r="A19" s="2"/>
      <c r="B19" s="2"/>
      <c r="C19" s="2"/>
      <c r="D19" s="2"/>
      <c r="E19" s="2"/>
      <c r="F19" s="5"/>
      <c r="G19" s="11"/>
      <c r="H19" s="29"/>
      <c r="I19" s="29"/>
      <c r="J19" s="25"/>
      <c r="K19" s="4">
        <f t="shared" si="0"/>
        <v>0</v>
      </c>
      <c r="L19" s="27"/>
    </row>
    <row r="20" spans="1:12" x14ac:dyDescent="0.25">
      <c r="A20" s="2"/>
      <c r="B20" s="2"/>
      <c r="C20" s="2"/>
      <c r="D20" s="2"/>
      <c r="E20" s="2"/>
      <c r="F20" s="5"/>
      <c r="G20" s="11"/>
      <c r="H20" s="29"/>
      <c r="I20" s="29"/>
      <c r="J20" s="25"/>
      <c r="K20" s="4">
        <f t="shared" si="0"/>
        <v>0</v>
      </c>
      <c r="L20" s="27"/>
    </row>
    <row r="21" spans="1:12" x14ac:dyDescent="0.25">
      <c r="A21" s="2"/>
      <c r="B21" s="2"/>
      <c r="C21" s="2"/>
      <c r="D21" s="2"/>
      <c r="E21" s="2"/>
      <c r="F21" s="5"/>
      <c r="G21" s="11"/>
      <c r="H21" s="29"/>
      <c r="I21" s="29"/>
      <c r="J21" s="25"/>
      <c r="K21" s="4">
        <f t="shared" si="0"/>
        <v>0</v>
      </c>
      <c r="L21" s="27"/>
    </row>
    <row r="22" spans="1:12" x14ac:dyDescent="0.25">
      <c r="A22" s="2"/>
      <c r="B22" s="2"/>
      <c r="C22" s="2"/>
      <c r="D22" s="2"/>
      <c r="E22" s="2"/>
      <c r="F22" s="5"/>
      <c r="G22" s="11"/>
      <c r="H22" s="29"/>
      <c r="I22" s="29"/>
      <c r="J22" s="25"/>
      <c r="K22" s="4">
        <f t="shared" si="0"/>
        <v>0</v>
      </c>
      <c r="L22" s="27"/>
    </row>
    <row r="23" spans="1:12" x14ac:dyDescent="0.25">
      <c r="A23" s="2"/>
      <c r="B23" s="2"/>
      <c r="C23" s="2"/>
      <c r="D23" s="2"/>
      <c r="E23" s="2"/>
      <c r="F23" s="5"/>
      <c r="G23" s="11"/>
      <c r="H23" s="29"/>
      <c r="I23" s="29"/>
      <c r="J23" s="25"/>
      <c r="K23" s="4">
        <f t="shared" si="0"/>
        <v>0</v>
      </c>
      <c r="L23" s="27"/>
    </row>
    <row r="24" spans="1:12" x14ac:dyDescent="0.25">
      <c r="A24" s="2"/>
      <c r="B24" s="2"/>
      <c r="C24" s="2"/>
      <c r="D24" s="2"/>
      <c r="E24" s="2"/>
      <c r="F24" s="5"/>
      <c r="G24" s="11"/>
      <c r="H24" s="29"/>
      <c r="I24" s="29"/>
      <c r="J24" s="25"/>
      <c r="K24" s="4">
        <f t="shared" si="0"/>
        <v>0</v>
      </c>
      <c r="L24" s="27"/>
    </row>
    <row r="25" spans="1:12" x14ac:dyDescent="0.25">
      <c r="A25" s="2"/>
      <c r="B25" s="2"/>
      <c r="C25" s="2"/>
      <c r="D25" s="2"/>
      <c r="E25" s="2"/>
      <c r="F25" s="5"/>
      <c r="G25" s="11"/>
      <c r="H25" s="29"/>
      <c r="I25" s="29"/>
      <c r="J25" s="25"/>
      <c r="K25" s="4">
        <f t="shared" si="0"/>
        <v>0</v>
      </c>
      <c r="L25" s="27"/>
    </row>
    <row r="26" spans="1:12" x14ac:dyDescent="0.25">
      <c r="A26" s="2"/>
      <c r="B26" s="2"/>
      <c r="C26" s="2"/>
      <c r="D26" s="2"/>
      <c r="E26" s="2"/>
      <c r="F26" s="5"/>
      <c r="G26" s="11"/>
      <c r="H26" s="29"/>
      <c r="I26" s="29"/>
      <c r="J26" s="25"/>
      <c r="K26" s="4">
        <f t="shared" si="0"/>
        <v>0</v>
      </c>
      <c r="L26" s="27"/>
    </row>
    <row r="27" spans="1:12" x14ac:dyDescent="0.25">
      <c r="A27" s="2"/>
      <c r="B27" s="2"/>
      <c r="C27" s="2"/>
      <c r="D27" s="2"/>
      <c r="E27" s="2"/>
      <c r="F27" s="5"/>
      <c r="G27" s="11"/>
      <c r="H27" s="29"/>
      <c r="I27" s="29"/>
      <c r="J27" s="25"/>
      <c r="K27" s="4">
        <f t="shared" si="0"/>
        <v>0</v>
      </c>
      <c r="L27" s="27"/>
    </row>
    <row r="28" spans="1:12" x14ac:dyDescent="0.25">
      <c r="A28" s="2"/>
      <c r="B28" s="2"/>
      <c r="C28" s="2"/>
      <c r="D28" s="2"/>
      <c r="E28" s="2"/>
      <c r="F28" s="5"/>
      <c r="G28" s="11"/>
      <c r="H28" s="29"/>
      <c r="I28" s="29"/>
      <c r="J28" s="25"/>
      <c r="K28" s="4">
        <f t="shared" si="0"/>
        <v>0</v>
      </c>
      <c r="L28" s="27"/>
    </row>
    <row r="29" spans="1:12" x14ac:dyDescent="0.25">
      <c r="A29" s="2"/>
      <c r="B29" s="2"/>
      <c r="C29" s="2"/>
      <c r="D29" s="2"/>
      <c r="E29" s="2"/>
      <c r="F29" s="5"/>
      <c r="G29" s="11"/>
      <c r="H29" s="29"/>
      <c r="I29" s="29"/>
      <c r="J29" s="25"/>
      <c r="K29" s="4">
        <f t="shared" si="0"/>
        <v>0</v>
      </c>
      <c r="L29" s="27"/>
    </row>
    <row r="30" spans="1:12" x14ac:dyDescent="0.25">
      <c r="A30" s="2"/>
      <c r="B30" s="2"/>
      <c r="C30" s="2"/>
      <c r="D30" s="2"/>
      <c r="E30" s="2"/>
      <c r="F30" s="5"/>
      <c r="G30" s="11"/>
      <c r="H30" s="29"/>
      <c r="I30" s="29"/>
      <c r="J30" s="25"/>
      <c r="K30" s="4">
        <f t="shared" si="0"/>
        <v>0</v>
      </c>
      <c r="L30" s="27"/>
    </row>
    <row r="31" spans="1:12" x14ac:dyDescent="0.25">
      <c r="A31" s="2"/>
      <c r="B31" s="2"/>
      <c r="C31" s="2"/>
      <c r="D31" s="2"/>
      <c r="E31" s="2"/>
      <c r="F31" s="5"/>
      <c r="G31" s="11"/>
      <c r="H31" s="29"/>
      <c r="I31" s="29"/>
      <c r="J31" s="25"/>
      <c r="K31" s="4">
        <f t="shared" si="0"/>
        <v>0</v>
      </c>
      <c r="L31" s="27"/>
    </row>
    <row r="32" spans="1:12" x14ac:dyDescent="0.25">
      <c r="A32" s="2"/>
      <c r="B32" s="2"/>
      <c r="C32" s="2"/>
      <c r="D32" s="2"/>
      <c r="E32" s="2"/>
      <c r="F32" s="5"/>
      <c r="G32" s="11"/>
      <c r="H32" s="29"/>
      <c r="I32" s="29"/>
      <c r="J32" s="25"/>
      <c r="K32" s="4">
        <f t="shared" si="0"/>
        <v>0</v>
      </c>
      <c r="L32" s="27"/>
    </row>
    <row r="33" spans="1:12" x14ac:dyDescent="0.25">
      <c r="A33" s="1"/>
      <c r="B33" s="1"/>
      <c r="C33" s="1"/>
      <c r="D33" s="1"/>
      <c r="E33" s="1"/>
      <c r="F33" s="14" t="s">
        <v>13</v>
      </c>
      <c r="G33" s="12">
        <f>SUM(G13:G32)</f>
        <v>1.7</v>
      </c>
      <c r="H33" s="23">
        <f>SUM(H13:H32)</f>
        <v>6400</v>
      </c>
      <c r="I33" s="23">
        <f>SUM(I13:I32)</f>
        <v>0</v>
      </c>
      <c r="J33" s="26"/>
      <c r="K33" s="4">
        <f t="shared" si="0"/>
        <v>6400</v>
      </c>
      <c r="L33" s="28"/>
    </row>
  </sheetData>
  <dataValidations count="4">
    <dataValidation type="list" allowBlank="1" showInputMessage="1" showErrorMessage="1" sqref="F13:F32">
      <formula1>impairments</formula1>
    </dataValidation>
    <dataValidation type="list" allowBlank="1" showInputMessage="1" showErrorMessage="1" sqref="B12:B32">
      <formula1>activity</formula1>
    </dataValidation>
    <dataValidation type="list" allowBlank="1" showInputMessage="1" showErrorMessage="1" sqref="D13:D32">
      <formula1>Water</formula1>
    </dataValidation>
    <dataValidation type="list" allowBlank="1" showInputMessage="1" showErrorMessage="1" sqref="A13:A32">
      <formula1>Operations</formula1>
    </dataValidation>
  </dataValidations>
  <pageMargins left="0.25" right="0.25" top="0.75" bottom="0.75" header="0.3" footer="0.3"/>
  <pageSetup paperSize="5" scale="80" orientation="landscape" r:id="rId1"/>
  <headerFooter>
    <oddHeader>&amp;L&amp;"-,Bold"&amp;12Program and Operation Grants&amp;C&amp;"-,Bold"&amp;12FY 2014-2015 BWSR Biennial Budget Request (BBR)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1"/>
  <sheetViews>
    <sheetView zoomScaleNormal="100" workbookViewId="0">
      <selection activeCell="D2" sqref="D2"/>
    </sheetView>
  </sheetViews>
  <sheetFormatPr defaultRowHeight="15" x14ac:dyDescent="0.25"/>
  <cols>
    <col min="1" max="3" width="16.85546875" style="46" customWidth="1"/>
    <col min="4" max="4" width="22.42578125" style="35" customWidth="1"/>
    <col min="5" max="5" width="20.140625" style="35" customWidth="1"/>
    <col min="6" max="6" width="20.140625" style="46" customWidth="1"/>
    <col min="7" max="7" width="18.85546875" style="35" customWidth="1"/>
    <col min="8" max="9" width="14.42578125" style="35" customWidth="1"/>
    <col min="10" max="10" width="11.28515625" style="35" customWidth="1"/>
    <col min="11" max="11" width="12" style="35" customWidth="1"/>
    <col min="12" max="16384" width="9.140625" style="35"/>
  </cols>
  <sheetData>
    <row r="1" spans="1:11" ht="60" x14ac:dyDescent="0.25">
      <c r="A1" s="33" t="s">
        <v>3489</v>
      </c>
      <c r="B1" s="34" t="s">
        <v>3500</v>
      </c>
      <c r="C1" s="34" t="s">
        <v>3490</v>
      </c>
      <c r="D1" s="34" t="s">
        <v>11</v>
      </c>
      <c r="E1" s="34" t="s">
        <v>138</v>
      </c>
      <c r="F1" s="34" t="s">
        <v>12</v>
      </c>
      <c r="G1" s="34" t="s">
        <v>3494</v>
      </c>
      <c r="H1" s="34" t="s">
        <v>3497</v>
      </c>
      <c r="I1" s="34" t="s">
        <v>3498</v>
      </c>
      <c r="J1" s="34" t="s">
        <v>3499</v>
      </c>
      <c r="K1" s="34" t="s">
        <v>170</v>
      </c>
    </row>
    <row r="2" spans="1:11" ht="45" x14ac:dyDescent="0.25">
      <c r="A2" s="282" t="s">
        <v>133</v>
      </c>
      <c r="B2" s="281">
        <v>12000</v>
      </c>
      <c r="C2" s="271">
        <v>1000</v>
      </c>
      <c r="D2" s="36" t="s">
        <v>128</v>
      </c>
      <c r="E2" s="36" t="s">
        <v>168</v>
      </c>
      <c r="F2" s="91" t="s">
        <v>3509</v>
      </c>
      <c r="G2" s="36" t="s">
        <v>169</v>
      </c>
      <c r="H2" s="37">
        <v>5000</v>
      </c>
      <c r="I2" s="37"/>
      <c r="J2" s="37">
        <v>2500</v>
      </c>
      <c r="K2" s="265">
        <f>SUM(H2:J9,C2)</f>
        <v>20500</v>
      </c>
    </row>
    <row r="3" spans="1:11" x14ac:dyDescent="0.25">
      <c r="A3" s="282"/>
      <c r="B3" s="281"/>
      <c r="C3" s="272"/>
      <c r="D3" s="36"/>
      <c r="E3" s="36"/>
      <c r="F3" s="80"/>
      <c r="G3" s="36"/>
      <c r="H3" s="37">
        <v>5000</v>
      </c>
      <c r="I3" s="37"/>
      <c r="J3" s="37">
        <v>2500</v>
      </c>
      <c r="K3" s="266"/>
    </row>
    <row r="4" spans="1:11" x14ac:dyDescent="0.25">
      <c r="A4" s="282"/>
      <c r="B4" s="281"/>
      <c r="C4" s="272"/>
      <c r="D4" s="36"/>
      <c r="E4" s="36"/>
      <c r="F4" s="80"/>
      <c r="G4" s="36"/>
      <c r="H4" s="37"/>
      <c r="I4" s="37"/>
      <c r="J4" s="37"/>
      <c r="K4" s="266"/>
    </row>
    <row r="5" spans="1:11" x14ac:dyDescent="0.25">
      <c r="A5" s="283"/>
      <c r="B5" s="271"/>
      <c r="C5" s="272"/>
      <c r="D5" s="56"/>
      <c r="E5" s="56"/>
      <c r="F5" s="81"/>
      <c r="G5" s="56"/>
      <c r="H5" s="57"/>
      <c r="I5" s="57"/>
      <c r="J5" s="57"/>
      <c r="K5" s="266"/>
    </row>
    <row r="6" spans="1:11" x14ac:dyDescent="0.25">
      <c r="A6" s="283"/>
      <c r="B6" s="271"/>
      <c r="C6" s="272"/>
      <c r="D6" s="56"/>
      <c r="E6" s="56"/>
      <c r="F6" s="81"/>
      <c r="G6" s="56"/>
      <c r="H6" s="57"/>
      <c r="I6" s="57"/>
      <c r="J6" s="57"/>
      <c r="K6" s="266"/>
    </row>
    <row r="7" spans="1:11" x14ac:dyDescent="0.25">
      <c r="A7" s="283"/>
      <c r="B7" s="271"/>
      <c r="C7" s="272"/>
      <c r="D7" s="56"/>
      <c r="E7" s="56"/>
      <c r="F7" s="81"/>
      <c r="G7" s="56"/>
      <c r="H7" s="57"/>
      <c r="I7" s="57"/>
      <c r="J7" s="57"/>
      <c r="K7" s="266"/>
    </row>
    <row r="8" spans="1:11" x14ac:dyDescent="0.25">
      <c r="A8" s="283"/>
      <c r="B8" s="271"/>
      <c r="C8" s="272"/>
      <c r="D8" s="56"/>
      <c r="E8" s="56"/>
      <c r="F8" s="81"/>
      <c r="G8" s="56"/>
      <c r="H8" s="57"/>
      <c r="I8" s="57"/>
      <c r="J8" s="57"/>
      <c r="K8" s="266"/>
    </row>
    <row r="9" spans="1:11" x14ac:dyDescent="0.25">
      <c r="A9" s="283"/>
      <c r="B9" s="271"/>
      <c r="C9" s="272"/>
      <c r="D9" s="56"/>
      <c r="E9" s="56"/>
      <c r="F9" s="81"/>
      <c r="G9" s="56"/>
      <c r="H9" s="57">
        <v>2000</v>
      </c>
      <c r="I9" s="57"/>
      <c r="J9" s="57">
        <v>2500</v>
      </c>
      <c r="K9" s="267"/>
    </row>
    <row r="10" spans="1:11" x14ac:dyDescent="0.25">
      <c r="A10" s="38"/>
      <c r="B10" s="39"/>
      <c r="C10" s="39"/>
      <c r="D10" s="39"/>
      <c r="E10" s="39"/>
      <c r="F10" s="39"/>
      <c r="G10" s="39"/>
      <c r="H10" s="39"/>
      <c r="I10" s="39"/>
      <c r="J10" s="69"/>
      <c r="K10" s="76"/>
    </row>
    <row r="11" spans="1:11" x14ac:dyDescent="0.25">
      <c r="A11" s="284" t="s">
        <v>136</v>
      </c>
      <c r="B11" s="277">
        <v>4500</v>
      </c>
      <c r="C11" s="273">
        <v>500</v>
      </c>
      <c r="D11" s="58"/>
      <c r="E11" s="58"/>
      <c r="F11" s="82"/>
      <c r="G11" s="58"/>
      <c r="H11" s="59">
        <v>500</v>
      </c>
      <c r="I11" s="59"/>
      <c r="J11" s="59"/>
      <c r="K11" s="268">
        <f>SUM(H11:J18,C11)</f>
        <v>5050</v>
      </c>
    </row>
    <row r="12" spans="1:11" x14ac:dyDescent="0.25">
      <c r="A12" s="285"/>
      <c r="B12" s="278"/>
      <c r="C12" s="273"/>
      <c r="D12" s="40"/>
      <c r="E12" s="40"/>
      <c r="F12" s="83"/>
      <c r="G12" s="40"/>
      <c r="H12" s="41">
        <v>2000</v>
      </c>
      <c r="I12" s="41"/>
      <c r="J12" s="41">
        <v>25</v>
      </c>
      <c r="K12" s="269"/>
    </row>
    <row r="13" spans="1:11" x14ac:dyDescent="0.25">
      <c r="A13" s="285"/>
      <c r="B13" s="278"/>
      <c r="C13" s="273"/>
      <c r="D13" s="40"/>
      <c r="E13" s="40"/>
      <c r="F13" s="83"/>
      <c r="G13" s="40"/>
      <c r="H13" s="41">
        <v>2000</v>
      </c>
      <c r="I13" s="41"/>
      <c r="J13" s="41">
        <v>25</v>
      </c>
      <c r="K13" s="269"/>
    </row>
    <row r="14" spans="1:11" x14ac:dyDescent="0.25">
      <c r="A14" s="286"/>
      <c r="B14" s="279"/>
      <c r="C14" s="273"/>
      <c r="D14" s="60"/>
      <c r="E14" s="60"/>
      <c r="F14" s="84"/>
      <c r="G14" s="60"/>
      <c r="H14" s="61"/>
      <c r="I14" s="61"/>
      <c r="J14" s="61"/>
      <c r="K14" s="269"/>
    </row>
    <row r="15" spans="1:11" x14ac:dyDescent="0.25">
      <c r="A15" s="286"/>
      <c r="B15" s="279"/>
      <c r="C15" s="273"/>
      <c r="D15" s="60"/>
      <c r="E15" s="60"/>
      <c r="F15" s="84"/>
      <c r="G15" s="60"/>
      <c r="H15" s="61"/>
      <c r="I15" s="61"/>
      <c r="J15" s="61"/>
      <c r="K15" s="269"/>
    </row>
    <row r="16" spans="1:11" x14ac:dyDescent="0.25">
      <c r="A16" s="286"/>
      <c r="B16" s="279"/>
      <c r="C16" s="273"/>
      <c r="D16" s="60"/>
      <c r="E16" s="60"/>
      <c r="F16" s="84"/>
      <c r="G16" s="60"/>
      <c r="H16" s="61"/>
      <c r="I16" s="61"/>
      <c r="J16" s="61"/>
      <c r="K16" s="269"/>
    </row>
    <row r="17" spans="1:11" x14ac:dyDescent="0.25">
      <c r="A17" s="286"/>
      <c r="B17" s="279"/>
      <c r="C17" s="273"/>
      <c r="D17" s="60"/>
      <c r="E17" s="60"/>
      <c r="F17" s="84"/>
      <c r="G17" s="60"/>
      <c r="H17" s="61"/>
      <c r="I17" s="61"/>
      <c r="J17" s="61"/>
      <c r="K17" s="269"/>
    </row>
    <row r="18" spans="1:11" x14ac:dyDescent="0.25">
      <c r="A18" s="286"/>
      <c r="B18" s="279"/>
      <c r="C18" s="273"/>
      <c r="D18" s="60"/>
      <c r="E18" s="60"/>
      <c r="F18" s="84"/>
      <c r="G18" s="60"/>
      <c r="H18" s="61"/>
      <c r="I18" s="61"/>
      <c r="J18" s="61"/>
      <c r="K18" s="270"/>
    </row>
    <row r="19" spans="1:11" x14ac:dyDescent="0.25">
      <c r="A19" s="38"/>
      <c r="B19" s="39"/>
      <c r="C19" s="39"/>
      <c r="D19" s="39"/>
      <c r="E19" s="39"/>
      <c r="F19" s="39"/>
      <c r="G19" s="39"/>
      <c r="H19" s="39"/>
      <c r="I19" s="39"/>
      <c r="J19" s="69"/>
      <c r="K19" s="76"/>
    </row>
    <row r="20" spans="1:11" x14ac:dyDescent="0.25">
      <c r="A20" s="287" t="s">
        <v>135</v>
      </c>
      <c r="B20" s="280">
        <v>35000</v>
      </c>
      <c r="C20" s="272">
        <v>0</v>
      </c>
      <c r="D20" s="77"/>
      <c r="E20" s="77"/>
      <c r="F20" s="71"/>
      <c r="G20" s="77"/>
      <c r="H20" s="78">
        <v>15000</v>
      </c>
      <c r="I20" s="78"/>
      <c r="J20" s="78"/>
      <c r="K20" s="265">
        <f>SUM(H20:J27,C20)</f>
        <v>35000</v>
      </c>
    </row>
    <row r="21" spans="1:11" x14ac:dyDescent="0.25">
      <c r="A21" s="282"/>
      <c r="B21" s="281"/>
      <c r="C21" s="272"/>
      <c r="D21" s="36"/>
      <c r="E21" s="36"/>
      <c r="F21" s="80"/>
      <c r="G21" s="36"/>
      <c r="H21" s="37">
        <v>20000</v>
      </c>
      <c r="I21" s="37"/>
      <c r="J21" s="37"/>
      <c r="K21" s="266"/>
    </row>
    <row r="22" spans="1:11" x14ac:dyDescent="0.25">
      <c r="A22" s="282"/>
      <c r="B22" s="281"/>
      <c r="C22" s="272"/>
      <c r="D22" s="36"/>
      <c r="E22" s="36"/>
      <c r="F22" s="80"/>
      <c r="G22" s="36"/>
      <c r="H22" s="37"/>
      <c r="I22" s="37"/>
      <c r="J22" s="37"/>
      <c r="K22" s="266"/>
    </row>
    <row r="23" spans="1:11" x14ac:dyDescent="0.25">
      <c r="A23" s="283"/>
      <c r="B23" s="271"/>
      <c r="C23" s="272"/>
      <c r="D23" s="56"/>
      <c r="E23" s="56"/>
      <c r="F23" s="81"/>
      <c r="G23" s="56"/>
      <c r="H23" s="57"/>
      <c r="I23" s="57"/>
      <c r="J23" s="57"/>
      <c r="K23" s="266"/>
    </row>
    <row r="24" spans="1:11" x14ac:dyDescent="0.25">
      <c r="A24" s="283"/>
      <c r="B24" s="271"/>
      <c r="C24" s="272"/>
      <c r="D24" s="56"/>
      <c r="E24" s="56"/>
      <c r="F24" s="81"/>
      <c r="G24" s="56"/>
      <c r="H24" s="57"/>
      <c r="I24" s="57"/>
      <c r="J24" s="57"/>
      <c r="K24" s="266"/>
    </row>
    <row r="25" spans="1:11" x14ac:dyDescent="0.25">
      <c r="A25" s="283"/>
      <c r="B25" s="271"/>
      <c r="C25" s="272"/>
      <c r="D25" s="56"/>
      <c r="E25" s="56"/>
      <c r="F25" s="81"/>
      <c r="G25" s="56"/>
      <c r="H25" s="57"/>
      <c r="I25" s="57"/>
      <c r="J25" s="57"/>
      <c r="K25" s="266"/>
    </row>
    <row r="26" spans="1:11" x14ac:dyDescent="0.25">
      <c r="A26" s="283"/>
      <c r="B26" s="271"/>
      <c r="C26" s="272"/>
      <c r="D26" s="56"/>
      <c r="E26" s="56"/>
      <c r="F26" s="81"/>
      <c r="G26" s="56"/>
      <c r="H26" s="57"/>
      <c r="I26" s="57"/>
      <c r="J26" s="57"/>
      <c r="K26" s="266"/>
    </row>
    <row r="27" spans="1:11" x14ac:dyDescent="0.25">
      <c r="A27" s="283"/>
      <c r="B27" s="271"/>
      <c r="C27" s="272"/>
      <c r="D27" s="56"/>
      <c r="E27" s="56"/>
      <c r="F27" s="81"/>
      <c r="G27" s="56"/>
      <c r="H27" s="57"/>
      <c r="I27" s="57"/>
      <c r="J27" s="57"/>
      <c r="K27" s="267"/>
    </row>
    <row r="28" spans="1:11" x14ac:dyDescent="0.25">
      <c r="A28" s="38"/>
      <c r="B28" s="39"/>
      <c r="C28" s="39"/>
      <c r="D28" s="39"/>
      <c r="E28" s="39"/>
      <c r="F28" s="39"/>
      <c r="G28" s="39"/>
      <c r="H28" s="39"/>
      <c r="I28" s="39"/>
      <c r="J28" s="69"/>
      <c r="K28" s="76"/>
    </row>
    <row r="29" spans="1:11" x14ac:dyDescent="0.25">
      <c r="A29" s="284" t="s">
        <v>137</v>
      </c>
      <c r="B29" s="277">
        <v>23000</v>
      </c>
      <c r="C29" s="273">
        <v>0</v>
      </c>
      <c r="D29" s="58"/>
      <c r="E29" s="58"/>
      <c r="F29" s="82"/>
      <c r="G29" s="58"/>
      <c r="H29" s="59">
        <v>23000</v>
      </c>
      <c r="I29" s="59"/>
      <c r="J29" s="59"/>
      <c r="K29" s="268">
        <f>SUM(H29:J36,C29)</f>
        <v>23000</v>
      </c>
    </row>
    <row r="30" spans="1:11" x14ac:dyDescent="0.25">
      <c r="A30" s="285"/>
      <c r="B30" s="278"/>
      <c r="C30" s="273"/>
      <c r="D30" s="40"/>
      <c r="E30" s="40"/>
      <c r="F30" s="83"/>
      <c r="G30" s="40"/>
      <c r="H30" s="41"/>
      <c r="I30" s="41"/>
      <c r="J30" s="41"/>
      <c r="K30" s="269"/>
    </row>
    <row r="31" spans="1:11" x14ac:dyDescent="0.25">
      <c r="A31" s="285"/>
      <c r="B31" s="278"/>
      <c r="C31" s="273"/>
      <c r="D31" s="40"/>
      <c r="E31" s="40"/>
      <c r="F31" s="83"/>
      <c r="G31" s="40"/>
      <c r="H31" s="41"/>
      <c r="I31" s="41"/>
      <c r="J31" s="41"/>
      <c r="K31" s="269"/>
    </row>
    <row r="32" spans="1:11" x14ac:dyDescent="0.25">
      <c r="A32" s="286"/>
      <c r="B32" s="279"/>
      <c r="C32" s="273"/>
      <c r="D32" s="60"/>
      <c r="E32" s="60"/>
      <c r="F32" s="84"/>
      <c r="G32" s="60"/>
      <c r="H32" s="61"/>
      <c r="I32" s="61"/>
      <c r="J32" s="61"/>
      <c r="K32" s="269"/>
    </row>
    <row r="33" spans="1:11" x14ac:dyDescent="0.25">
      <c r="A33" s="286"/>
      <c r="B33" s="279"/>
      <c r="C33" s="273"/>
      <c r="D33" s="60"/>
      <c r="E33" s="60"/>
      <c r="F33" s="84"/>
      <c r="G33" s="60"/>
      <c r="H33" s="61"/>
      <c r="I33" s="61"/>
      <c r="J33" s="61"/>
      <c r="K33" s="269"/>
    </row>
    <row r="34" spans="1:11" x14ac:dyDescent="0.25">
      <c r="A34" s="286"/>
      <c r="B34" s="279"/>
      <c r="C34" s="273"/>
      <c r="D34" s="60"/>
      <c r="E34" s="60"/>
      <c r="F34" s="84"/>
      <c r="G34" s="60"/>
      <c r="H34" s="61"/>
      <c r="I34" s="61"/>
      <c r="J34" s="61"/>
      <c r="K34" s="269"/>
    </row>
    <row r="35" spans="1:11" x14ac:dyDescent="0.25">
      <c r="A35" s="286"/>
      <c r="B35" s="279"/>
      <c r="C35" s="273"/>
      <c r="D35" s="60"/>
      <c r="E35" s="60"/>
      <c r="F35" s="84"/>
      <c r="G35" s="60"/>
      <c r="H35" s="61"/>
      <c r="I35" s="61"/>
      <c r="J35" s="61"/>
      <c r="K35" s="269"/>
    </row>
    <row r="36" spans="1:11" x14ac:dyDescent="0.25">
      <c r="A36" s="286"/>
      <c r="B36" s="279"/>
      <c r="C36" s="273"/>
      <c r="D36" s="60"/>
      <c r="E36" s="60"/>
      <c r="F36" s="84"/>
      <c r="G36" s="60"/>
      <c r="H36" s="61"/>
      <c r="I36" s="61"/>
      <c r="J36" s="61"/>
      <c r="K36" s="270"/>
    </row>
    <row r="37" spans="1:11" x14ac:dyDescent="0.25">
      <c r="A37" s="38"/>
      <c r="B37" s="69"/>
      <c r="C37" s="69"/>
      <c r="D37" s="64"/>
      <c r="E37" s="64"/>
      <c r="F37" s="85"/>
      <c r="G37" s="64"/>
      <c r="H37" s="70"/>
      <c r="I37" s="70"/>
      <c r="J37" s="70"/>
      <c r="K37" s="76"/>
    </row>
    <row r="38" spans="1:11" x14ac:dyDescent="0.25">
      <c r="A38" s="274" t="s">
        <v>145</v>
      </c>
      <c r="B38" s="280">
        <v>6800</v>
      </c>
      <c r="C38" s="272">
        <v>0</v>
      </c>
      <c r="D38" s="77"/>
      <c r="E38" s="77"/>
      <c r="F38" s="71"/>
      <c r="G38" s="77"/>
      <c r="H38" s="78">
        <v>1800</v>
      </c>
      <c r="I38" s="78"/>
      <c r="J38" s="78"/>
      <c r="K38" s="265">
        <f>SUM(H38:J45,C38)</f>
        <v>6800</v>
      </c>
    </row>
    <row r="39" spans="1:11" x14ac:dyDescent="0.25">
      <c r="A39" s="275"/>
      <c r="B39" s="281"/>
      <c r="C39" s="272"/>
      <c r="D39" s="36"/>
      <c r="E39" s="36"/>
      <c r="F39" s="80"/>
      <c r="G39" s="36"/>
      <c r="H39" s="37">
        <v>2500</v>
      </c>
      <c r="I39" s="37"/>
      <c r="J39" s="37"/>
      <c r="K39" s="266"/>
    </row>
    <row r="40" spans="1:11" x14ac:dyDescent="0.25">
      <c r="A40" s="275"/>
      <c r="B40" s="281"/>
      <c r="C40" s="272"/>
      <c r="D40" s="36"/>
      <c r="E40" s="36"/>
      <c r="F40" s="80"/>
      <c r="G40" s="36"/>
      <c r="H40" s="37">
        <v>2500</v>
      </c>
      <c r="I40" s="37"/>
      <c r="J40" s="37"/>
      <c r="K40" s="266"/>
    </row>
    <row r="41" spans="1:11" x14ac:dyDescent="0.25">
      <c r="A41" s="276"/>
      <c r="B41" s="271"/>
      <c r="C41" s="272"/>
      <c r="D41" s="56"/>
      <c r="E41" s="56"/>
      <c r="F41" s="81"/>
      <c r="G41" s="56"/>
      <c r="H41" s="57"/>
      <c r="I41" s="57"/>
      <c r="J41" s="57"/>
      <c r="K41" s="266"/>
    </row>
    <row r="42" spans="1:11" x14ac:dyDescent="0.25">
      <c r="A42" s="276"/>
      <c r="B42" s="271"/>
      <c r="C42" s="272"/>
      <c r="D42" s="56"/>
      <c r="E42" s="56"/>
      <c r="F42" s="81"/>
      <c r="G42" s="56"/>
      <c r="H42" s="57"/>
      <c r="I42" s="57"/>
      <c r="J42" s="57"/>
      <c r="K42" s="266"/>
    </row>
    <row r="43" spans="1:11" x14ac:dyDescent="0.25">
      <c r="A43" s="276"/>
      <c r="B43" s="271"/>
      <c r="C43" s="272"/>
      <c r="D43" s="56"/>
      <c r="E43" s="56"/>
      <c r="F43" s="81"/>
      <c r="G43" s="56"/>
      <c r="H43" s="57"/>
      <c r="I43" s="57"/>
      <c r="J43" s="57"/>
      <c r="K43" s="266"/>
    </row>
    <row r="44" spans="1:11" x14ac:dyDescent="0.25">
      <c r="A44" s="276"/>
      <c r="B44" s="271"/>
      <c r="C44" s="272"/>
      <c r="D44" s="56"/>
      <c r="E44" s="56"/>
      <c r="F44" s="81"/>
      <c r="G44" s="56"/>
      <c r="H44" s="57"/>
      <c r="I44" s="57"/>
      <c r="J44" s="57"/>
      <c r="K44" s="266"/>
    </row>
    <row r="45" spans="1:11" x14ac:dyDescent="0.25">
      <c r="A45" s="276"/>
      <c r="B45" s="271"/>
      <c r="C45" s="272"/>
      <c r="D45" s="56"/>
      <c r="E45" s="56"/>
      <c r="F45" s="81"/>
      <c r="G45" s="56"/>
      <c r="H45" s="57"/>
      <c r="I45" s="57"/>
      <c r="J45" s="57"/>
      <c r="K45" s="267"/>
    </row>
    <row r="46" spans="1:11" x14ac:dyDescent="0.25">
      <c r="A46" s="38"/>
      <c r="B46" s="39"/>
      <c r="C46" s="39"/>
      <c r="D46" s="39"/>
      <c r="E46" s="39"/>
      <c r="F46" s="39"/>
      <c r="G46" s="39"/>
      <c r="H46" s="39"/>
      <c r="I46" s="39"/>
      <c r="J46" s="39"/>
      <c r="K46" s="76"/>
    </row>
    <row r="47" spans="1:11" x14ac:dyDescent="0.25">
      <c r="A47" s="42"/>
      <c r="B47" s="43"/>
      <c r="C47" s="43"/>
      <c r="D47" s="44"/>
      <c r="E47" s="44"/>
      <c r="F47" s="86"/>
      <c r="G47" s="44"/>
      <c r="H47" s="45"/>
      <c r="I47" s="45"/>
      <c r="J47" s="44"/>
      <c r="K47" s="45"/>
    </row>
    <row r="48" spans="1:11" x14ac:dyDescent="0.25">
      <c r="A48" s="53" t="s">
        <v>146</v>
      </c>
      <c r="B48" s="54">
        <f>SUM(B2:B45)</f>
        <v>81300</v>
      </c>
      <c r="C48" s="54">
        <f>SUM(C2:C45)</f>
        <v>1500</v>
      </c>
      <c r="D48" s="65"/>
      <c r="E48" s="66"/>
      <c r="F48" s="87"/>
      <c r="G48" s="66"/>
      <c r="H48" s="55">
        <f>SUM(H2:H45)</f>
        <v>81300</v>
      </c>
      <c r="I48" s="55"/>
      <c r="J48" s="55">
        <f>SUM(J2:J45)</f>
        <v>7550</v>
      </c>
      <c r="K48" s="55">
        <f>SUM(K2,K11,K20,K29,K38)</f>
        <v>90350</v>
      </c>
    </row>
    <row r="50" spans="2:9" x14ac:dyDescent="0.25">
      <c r="D50" s="52"/>
    </row>
    <row r="51" spans="2:9" ht="15" customHeight="1" x14ac:dyDescent="0.35">
      <c r="B51" s="47"/>
      <c r="C51" s="47"/>
      <c r="D51" s="48"/>
      <c r="E51" s="48"/>
      <c r="F51" s="88"/>
      <c r="G51" s="49"/>
      <c r="H51" s="47"/>
      <c r="I51" s="47"/>
    </row>
  </sheetData>
  <sheetProtection selectLockedCells="1"/>
  <mergeCells count="20">
    <mergeCell ref="C2:C9"/>
    <mergeCell ref="C11:C18"/>
    <mergeCell ref="C20:C27"/>
    <mergeCell ref="C29:C36"/>
    <mergeCell ref="A38:A45"/>
    <mergeCell ref="B11:B18"/>
    <mergeCell ref="B20:B27"/>
    <mergeCell ref="B29:B36"/>
    <mergeCell ref="B38:B45"/>
    <mergeCell ref="C38:C45"/>
    <mergeCell ref="A2:A9"/>
    <mergeCell ref="B2:B9"/>
    <mergeCell ref="A11:A18"/>
    <mergeCell ref="A20:A27"/>
    <mergeCell ref="A29:A36"/>
    <mergeCell ref="K2:K9"/>
    <mergeCell ref="K11:K18"/>
    <mergeCell ref="K20:K27"/>
    <mergeCell ref="K29:K36"/>
    <mergeCell ref="K38:K45"/>
  </mergeCells>
  <dataValidations count="3">
    <dataValidation type="list" allowBlank="1" showInputMessage="1" showErrorMessage="1" sqref="D47">
      <formula1>AT</formula1>
    </dataValidation>
    <dataValidation type="list" allowBlank="1" showInputMessage="1" showErrorMessage="1" sqref="F47">
      <formula1>WC</formula1>
    </dataValidation>
    <dataValidation type="list" allowBlank="1" showInputMessage="1" showErrorMessage="1" sqref="D2:D45">
      <formula1>ATGF</formula1>
    </dataValidation>
  </dataValidations>
  <pageMargins left="0.7" right="0.7" top="0.75" bottom="0.75" header="0.3" footer="0.3"/>
  <pageSetup orientation="portrait" r:id="rId1"/>
  <headerFooter>
    <oddHeader>&amp;CAdd title later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31"/>
  <sheetViews>
    <sheetView zoomScaleNormal="100" workbookViewId="0">
      <selection activeCell="D4" sqref="D4"/>
    </sheetView>
  </sheetViews>
  <sheetFormatPr defaultRowHeight="15" x14ac:dyDescent="0.25"/>
  <cols>
    <col min="1" max="1" width="15" style="35" customWidth="1"/>
    <col min="2" max="2" width="13.42578125" style="35" customWidth="1"/>
    <col min="3" max="3" width="9.140625" style="35"/>
    <col min="4" max="4" width="27.85546875" style="35" customWidth="1"/>
    <col min="5" max="5" width="22.5703125" style="35" customWidth="1"/>
    <col min="6" max="6" width="21.42578125" style="35" customWidth="1"/>
    <col min="7" max="7" width="32.28515625" style="35" customWidth="1"/>
    <col min="8" max="8" width="16" style="35" customWidth="1"/>
    <col min="9" max="9" width="12.5703125" style="35" customWidth="1"/>
    <col min="10" max="10" width="14" style="35" customWidth="1"/>
    <col min="11" max="11" width="14.140625" style="46" customWidth="1"/>
    <col min="12" max="12" width="13.5703125" style="46" customWidth="1"/>
    <col min="13" max="16384" width="9.140625" style="35"/>
  </cols>
  <sheetData>
    <row r="1" spans="1:12" ht="75" x14ac:dyDescent="0.25">
      <c r="A1" s="33" t="s">
        <v>149</v>
      </c>
      <c r="B1" s="34" t="s">
        <v>3495</v>
      </c>
      <c r="C1" s="34" t="s">
        <v>147</v>
      </c>
      <c r="D1" s="34" t="s">
        <v>11</v>
      </c>
      <c r="E1" s="34" t="s">
        <v>138</v>
      </c>
      <c r="F1" s="34" t="s">
        <v>3496</v>
      </c>
      <c r="G1" s="34" t="s">
        <v>3494</v>
      </c>
      <c r="H1" s="34" t="s">
        <v>142</v>
      </c>
      <c r="I1" s="34" t="s">
        <v>144</v>
      </c>
      <c r="J1" s="34" t="s">
        <v>166</v>
      </c>
      <c r="K1" s="80" t="s">
        <v>3492</v>
      </c>
      <c r="L1" s="80" t="s">
        <v>3493</v>
      </c>
    </row>
    <row r="2" spans="1:12" x14ac:dyDescent="0.25">
      <c r="A2" s="282" t="s">
        <v>20</v>
      </c>
      <c r="B2" s="281">
        <v>21000</v>
      </c>
      <c r="C2" s="271">
        <v>0</v>
      </c>
      <c r="D2" s="36"/>
      <c r="E2" s="36"/>
      <c r="F2" s="36"/>
      <c r="G2" s="36"/>
      <c r="H2" s="37">
        <v>11000</v>
      </c>
      <c r="I2" s="37">
        <v>500</v>
      </c>
      <c r="J2" s="265">
        <f>SUM(H2:I9,C2)</f>
        <v>41500</v>
      </c>
      <c r="K2" s="81"/>
      <c r="L2" s="81"/>
    </row>
    <row r="3" spans="1:12" x14ac:dyDescent="0.25">
      <c r="A3" s="282"/>
      <c r="B3" s="281"/>
      <c r="C3" s="272"/>
      <c r="D3" s="36"/>
      <c r="E3" s="36"/>
      <c r="F3" s="36"/>
      <c r="G3" s="36"/>
      <c r="H3" s="37">
        <v>10000</v>
      </c>
      <c r="I3" s="37">
        <v>20000</v>
      </c>
      <c r="J3" s="266"/>
      <c r="K3" s="90"/>
      <c r="L3" s="90"/>
    </row>
    <row r="4" spans="1:12" x14ac:dyDescent="0.25">
      <c r="A4" s="282"/>
      <c r="B4" s="281"/>
      <c r="C4" s="272"/>
      <c r="D4" s="36"/>
      <c r="E4" s="36"/>
      <c r="F4" s="36"/>
      <c r="G4" s="36"/>
      <c r="H4" s="37">
        <v>0</v>
      </c>
      <c r="I4" s="37"/>
      <c r="J4" s="266"/>
      <c r="K4" s="90"/>
      <c r="L4" s="90"/>
    </row>
    <row r="5" spans="1:12" x14ac:dyDescent="0.25">
      <c r="A5" s="283"/>
      <c r="B5" s="271"/>
      <c r="C5" s="272"/>
      <c r="D5" s="56"/>
      <c r="E5" s="56"/>
      <c r="F5" s="56"/>
      <c r="G5" s="56"/>
      <c r="H5" s="57"/>
      <c r="I5" s="57"/>
      <c r="J5" s="266"/>
      <c r="K5" s="90"/>
      <c r="L5" s="90"/>
    </row>
    <row r="6" spans="1:12" x14ac:dyDescent="0.25">
      <c r="A6" s="283"/>
      <c r="B6" s="271"/>
      <c r="C6" s="272"/>
      <c r="D6" s="56"/>
      <c r="E6" s="56"/>
      <c r="F6" s="56"/>
      <c r="G6" s="56"/>
      <c r="H6" s="57"/>
      <c r="I6" s="57"/>
      <c r="J6" s="266"/>
      <c r="K6" s="90"/>
      <c r="L6" s="90"/>
    </row>
    <row r="7" spans="1:12" x14ac:dyDescent="0.25">
      <c r="A7" s="283"/>
      <c r="B7" s="271"/>
      <c r="C7" s="272"/>
      <c r="D7" s="56"/>
      <c r="E7" s="56"/>
      <c r="F7" s="56"/>
      <c r="G7" s="56"/>
      <c r="H7" s="57"/>
      <c r="I7" s="57"/>
      <c r="J7" s="266"/>
      <c r="K7" s="90"/>
      <c r="L7" s="90"/>
    </row>
    <row r="8" spans="1:12" x14ac:dyDescent="0.25">
      <c r="A8" s="283"/>
      <c r="B8" s="271"/>
      <c r="C8" s="272"/>
      <c r="D8" s="56"/>
      <c r="E8" s="56"/>
      <c r="F8" s="56"/>
      <c r="G8" s="56"/>
      <c r="H8" s="57"/>
      <c r="I8" s="57"/>
      <c r="J8" s="266"/>
      <c r="K8" s="90"/>
      <c r="L8" s="90"/>
    </row>
    <row r="9" spans="1:12" x14ac:dyDescent="0.25">
      <c r="A9" s="283"/>
      <c r="B9" s="271"/>
      <c r="C9" s="272"/>
      <c r="D9" s="56"/>
      <c r="E9" s="56"/>
      <c r="F9" s="56"/>
      <c r="G9" s="56"/>
      <c r="H9" s="57">
        <v>0</v>
      </c>
      <c r="I9" s="57"/>
      <c r="J9" s="267"/>
      <c r="K9" s="71"/>
      <c r="L9" s="71"/>
    </row>
    <row r="10" spans="1:12" x14ac:dyDescent="0.25">
      <c r="A10" s="38"/>
      <c r="B10" s="69"/>
      <c r="C10" s="69"/>
      <c r="D10" s="64"/>
      <c r="E10" s="64"/>
      <c r="F10" s="64"/>
      <c r="G10" s="64"/>
      <c r="H10" s="70"/>
      <c r="I10" s="70"/>
      <c r="J10" s="76"/>
    </row>
    <row r="11" spans="1:12" x14ac:dyDescent="0.25">
      <c r="A11" s="284" t="s">
        <v>21</v>
      </c>
      <c r="B11" s="277">
        <v>8000</v>
      </c>
      <c r="C11" s="273">
        <v>3000</v>
      </c>
      <c r="D11" s="58"/>
      <c r="E11" s="58"/>
      <c r="F11" s="58"/>
      <c r="G11" s="58"/>
      <c r="H11" s="59">
        <v>2000</v>
      </c>
      <c r="I11" s="59">
        <v>100</v>
      </c>
      <c r="J11" s="268">
        <f>SUM(H11:I18,C11)</f>
        <v>23100</v>
      </c>
      <c r="K11" s="81"/>
      <c r="L11" s="81"/>
    </row>
    <row r="12" spans="1:12" x14ac:dyDescent="0.25">
      <c r="A12" s="285"/>
      <c r="B12" s="278"/>
      <c r="C12" s="273"/>
      <c r="D12" s="40"/>
      <c r="E12" s="40"/>
      <c r="F12" s="40"/>
      <c r="G12" s="40"/>
      <c r="H12" s="41">
        <v>6000</v>
      </c>
      <c r="I12" s="41">
        <v>12000</v>
      </c>
      <c r="J12" s="269"/>
      <c r="K12" s="90"/>
      <c r="L12" s="90"/>
    </row>
    <row r="13" spans="1:12" x14ac:dyDescent="0.25">
      <c r="A13" s="285"/>
      <c r="B13" s="278"/>
      <c r="C13" s="273"/>
      <c r="D13" s="40"/>
      <c r="E13" s="40"/>
      <c r="F13" s="40"/>
      <c r="G13" s="40"/>
      <c r="H13" s="41">
        <v>0</v>
      </c>
      <c r="I13" s="41"/>
      <c r="J13" s="269"/>
      <c r="K13" s="90"/>
      <c r="L13" s="90"/>
    </row>
    <row r="14" spans="1:12" x14ac:dyDescent="0.25">
      <c r="A14" s="286"/>
      <c r="B14" s="279"/>
      <c r="C14" s="273"/>
      <c r="D14" s="60"/>
      <c r="E14" s="60"/>
      <c r="F14" s="60"/>
      <c r="G14" s="60"/>
      <c r="H14" s="61"/>
      <c r="I14" s="61"/>
      <c r="J14" s="269"/>
      <c r="K14" s="90"/>
      <c r="L14" s="90"/>
    </row>
    <row r="15" spans="1:12" x14ac:dyDescent="0.25">
      <c r="A15" s="286"/>
      <c r="B15" s="279"/>
      <c r="C15" s="273"/>
      <c r="D15" s="60"/>
      <c r="E15" s="60"/>
      <c r="F15" s="60"/>
      <c r="G15" s="60"/>
      <c r="H15" s="61"/>
      <c r="I15" s="61"/>
      <c r="J15" s="269"/>
      <c r="K15" s="90"/>
      <c r="L15" s="90"/>
    </row>
    <row r="16" spans="1:12" x14ac:dyDescent="0.25">
      <c r="A16" s="286"/>
      <c r="B16" s="279"/>
      <c r="C16" s="273"/>
      <c r="D16" s="60"/>
      <c r="E16" s="60"/>
      <c r="F16" s="60"/>
      <c r="G16" s="60"/>
      <c r="H16" s="61"/>
      <c r="I16" s="61"/>
      <c r="J16" s="269"/>
      <c r="K16" s="90"/>
      <c r="L16" s="90"/>
    </row>
    <row r="17" spans="1:12" x14ac:dyDescent="0.25">
      <c r="A17" s="286"/>
      <c r="B17" s="279"/>
      <c r="C17" s="273"/>
      <c r="D17" s="60"/>
      <c r="E17" s="60"/>
      <c r="F17" s="60"/>
      <c r="G17" s="60"/>
      <c r="H17" s="61"/>
      <c r="I17" s="61"/>
      <c r="J17" s="269"/>
      <c r="K17" s="90"/>
      <c r="L17" s="90"/>
    </row>
    <row r="18" spans="1:12" x14ac:dyDescent="0.25">
      <c r="A18" s="286"/>
      <c r="B18" s="279"/>
      <c r="C18" s="273"/>
      <c r="D18" s="60"/>
      <c r="E18" s="60"/>
      <c r="F18" s="60"/>
      <c r="G18" s="60"/>
      <c r="H18" s="61">
        <v>0</v>
      </c>
      <c r="I18" s="61"/>
      <c r="J18" s="270"/>
      <c r="K18" s="71"/>
      <c r="L18" s="71"/>
    </row>
    <row r="19" spans="1:12" x14ac:dyDescent="0.25">
      <c r="A19" s="38"/>
      <c r="B19" s="69"/>
      <c r="C19" s="69"/>
      <c r="D19" s="64"/>
      <c r="E19" s="64"/>
      <c r="F19" s="64"/>
      <c r="G19" s="64"/>
      <c r="H19" s="70"/>
      <c r="I19" s="70"/>
      <c r="J19" s="76"/>
    </row>
    <row r="20" spans="1:12" x14ac:dyDescent="0.25">
      <c r="A20" s="274" t="s">
        <v>148</v>
      </c>
      <c r="B20" s="291">
        <v>125000</v>
      </c>
      <c r="C20" s="294">
        <v>60000</v>
      </c>
      <c r="D20" s="62"/>
      <c r="E20" s="62"/>
      <c r="F20" s="295" t="s">
        <v>3503</v>
      </c>
      <c r="G20" s="295" t="s">
        <v>3503</v>
      </c>
      <c r="H20" s="63">
        <v>50000</v>
      </c>
      <c r="I20" s="63">
        <v>15000</v>
      </c>
      <c r="J20" s="288">
        <f>SUM(H20:I27,C20)</f>
        <v>200000</v>
      </c>
      <c r="K20" s="81"/>
      <c r="L20" s="81"/>
    </row>
    <row r="21" spans="1:12" x14ac:dyDescent="0.25">
      <c r="A21" s="275"/>
      <c r="B21" s="292"/>
      <c r="C21" s="294"/>
      <c r="D21" s="50"/>
      <c r="E21" s="50"/>
      <c r="F21" s="296"/>
      <c r="G21" s="296"/>
      <c r="H21" s="51">
        <v>25000</v>
      </c>
      <c r="I21" s="51">
        <v>0</v>
      </c>
      <c r="J21" s="289"/>
      <c r="K21" s="90"/>
      <c r="L21" s="90"/>
    </row>
    <row r="22" spans="1:12" x14ac:dyDescent="0.25">
      <c r="A22" s="275"/>
      <c r="B22" s="292"/>
      <c r="C22" s="294"/>
      <c r="D22" s="50"/>
      <c r="E22" s="50"/>
      <c r="F22" s="296"/>
      <c r="G22" s="296"/>
      <c r="H22" s="51">
        <v>25000</v>
      </c>
      <c r="I22" s="51">
        <v>0</v>
      </c>
      <c r="J22" s="289"/>
      <c r="K22" s="90"/>
      <c r="L22" s="90"/>
    </row>
    <row r="23" spans="1:12" x14ac:dyDescent="0.25">
      <c r="A23" s="276"/>
      <c r="B23" s="293"/>
      <c r="C23" s="294"/>
      <c r="D23" s="67"/>
      <c r="E23" s="67"/>
      <c r="F23" s="296"/>
      <c r="G23" s="296"/>
      <c r="H23" s="68"/>
      <c r="I23" s="68"/>
      <c r="J23" s="289"/>
      <c r="K23" s="90"/>
      <c r="L23" s="90"/>
    </row>
    <row r="24" spans="1:12" x14ac:dyDescent="0.25">
      <c r="A24" s="276"/>
      <c r="B24" s="293"/>
      <c r="C24" s="294"/>
      <c r="D24" s="67"/>
      <c r="E24" s="67"/>
      <c r="F24" s="296"/>
      <c r="G24" s="296"/>
      <c r="H24" s="68"/>
      <c r="I24" s="68"/>
      <c r="J24" s="289"/>
      <c r="K24" s="90"/>
      <c r="L24" s="90"/>
    </row>
    <row r="25" spans="1:12" x14ac:dyDescent="0.25">
      <c r="A25" s="276"/>
      <c r="B25" s="293"/>
      <c r="C25" s="294"/>
      <c r="D25" s="67"/>
      <c r="E25" s="67"/>
      <c r="F25" s="296"/>
      <c r="G25" s="296"/>
      <c r="H25" s="68"/>
      <c r="I25" s="68"/>
      <c r="J25" s="289"/>
      <c r="K25" s="90"/>
      <c r="L25" s="90"/>
    </row>
    <row r="26" spans="1:12" x14ac:dyDescent="0.25">
      <c r="A26" s="276"/>
      <c r="B26" s="293"/>
      <c r="C26" s="294"/>
      <c r="D26" s="67"/>
      <c r="E26" s="67"/>
      <c r="F26" s="296"/>
      <c r="G26" s="296"/>
      <c r="H26" s="68"/>
      <c r="I26" s="68"/>
      <c r="J26" s="289"/>
      <c r="K26" s="90"/>
      <c r="L26" s="90"/>
    </row>
    <row r="27" spans="1:12" x14ac:dyDescent="0.25">
      <c r="A27" s="276"/>
      <c r="B27" s="293"/>
      <c r="C27" s="294"/>
      <c r="D27" s="67"/>
      <c r="E27" s="67"/>
      <c r="F27" s="297"/>
      <c r="G27" s="297"/>
      <c r="H27" s="68">
        <v>25000</v>
      </c>
      <c r="I27" s="68">
        <v>0</v>
      </c>
      <c r="J27" s="290"/>
      <c r="K27" s="71"/>
      <c r="L27" s="71"/>
    </row>
    <row r="28" spans="1:12" x14ac:dyDescent="0.25">
      <c r="A28" s="38"/>
      <c r="B28" s="69"/>
      <c r="C28" s="69"/>
      <c r="D28" s="64"/>
      <c r="E28" s="64"/>
      <c r="F28" s="64"/>
      <c r="G28" s="64"/>
      <c r="H28" s="70"/>
      <c r="I28" s="70"/>
      <c r="J28" s="76"/>
    </row>
    <row r="29" spans="1:12" x14ac:dyDescent="0.25">
      <c r="A29" s="71" t="s">
        <v>146</v>
      </c>
      <c r="B29" s="72">
        <f>SUM(B2:B27)</f>
        <v>154000</v>
      </c>
      <c r="C29" s="72">
        <f>SUM(C2:C27)</f>
        <v>63000</v>
      </c>
      <c r="D29" s="73"/>
      <c r="E29" s="74"/>
      <c r="F29" s="74"/>
      <c r="G29" s="74"/>
      <c r="H29" s="75">
        <f>SUM(H2:H27)</f>
        <v>154000</v>
      </c>
      <c r="I29" s="75">
        <f>SUM(I2:I27)</f>
        <v>47600</v>
      </c>
      <c r="J29" s="75">
        <f>SUM(J2,J11,J20)</f>
        <v>264600</v>
      </c>
    </row>
    <row r="31" spans="1:12" x14ac:dyDescent="0.25">
      <c r="H31" s="52"/>
    </row>
  </sheetData>
  <sheetProtection selectLockedCells="1"/>
  <mergeCells count="14">
    <mergeCell ref="J2:J9"/>
    <mergeCell ref="J11:J18"/>
    <mergeCell ref="J20:J27"/>
    <mergeCell ref="A20:A27"/>
    <mergeCell ref="B20:B27"/>
    <mergeCell ref="C20:C27"/>
    <mergeCell ref="A2:A9"/>
    <mergeCell ref="B2:B9"/>
    <mergeCell ref="C2:C9"/>
    <mergeCell ref="A11:A18"/>
    <mergeCell ref="B11:B18"/>
    <mergeCell ref="C11:C18"/>
    <mergeCell ref="F20:F27"/>
    <mergeCell ref="G20:G27"/>
  </mergeCells>
  <dataValidations count="3">
    <dataValidation type="list" allowBlank="1" showInputMessage="1" showErrorMessage="1" sqref="D2:D18">
      <formula1>ATGF</formula1>
    </dataValidation>
    <dataValidation type="list" allowBlank="1" showInputMessage="1" showErrorMessage="1" sqref="F2:F19 F28">
      <formula1>WP</formula1>
    </dataValidation>
    <dataValidation type="list" allowBlank="1" showInputMessage="1" showErrorMessage="1" sqref="D20:D27">
      <formula1>NPEA</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sheetPr>
  <dimension ref="A1:B27"/>
  <sheetViews>
    <sheetView view="pageLayout" zoomScaleNormal="100" workbookViewId="0">
      <selection activeCell="B27" sqref="B27"/>
    </sheetView>
  </sheetViews>
  <sheetFormatPr defaultRowHeight="15" x14ac:dyDescent="0.25"/>
  <cols>
    <col min="1" max="1" width="29.85546875" customWidth="1"/>
    <col min="2" max="2" width="15.7109375" customWidth="1"/>
  </cols>
  <sheetData>
    <row r="1" spans="1:2" x14ac:dyDescent="0.25">
      <c r="A1" s="3" t="s">
        <v>28</v>
      </c>
    </row>
    <row r="2" spans="1:2" x14ac:dyDescent="0.25">
      <c r="A2" s="8" t="e">
        <f>#REF!</f>
        <v>#REF!</v>
      </c>
    </row>
    <row r="4" spans="1:2" x14ac:dyDescent="0.25">
      <c r="A4" s="3" t="s">
        <v>29</v>
      </c>
      <c r="B4" s="3"/>
    </row>
    <row r="6" spans="1:2" x14ac:dyDescent="0.25">
      <c r="A6" s="1" t="s">
        <v>30</v>
      </c>
      <c r="B6" s="9">
        <f>'Projects and Activities'!S37</f>
        <v>2822746</v>
      </c>
    </row>
    <row r="7" spans="1:2" x14ac:dyDescent="0.25">
      <c r="A7" s="1" t="s">
        <v>31</v>
      </c>
      <c r="B7" s="9">
        <f>'Projects and Activities'!U37</f>
        <v>3296746</v>
      </c>
    </row>
    <row r="8" spans="1:2" ht="29.25" customHeight="1" x14ac:dyDescent="0.25">
      <c r="A8" s="1" t="s">
        <v>32</v>
      </c>
      <c r="B8" s="10"/>
    </row>
    <row r="11" spans="1:2" x14ac:dyDescent="0.25">
      <c r="A11" s="3" t="s">
        <v>151</v>
      </c>
      <c r="B11" s="3"/>
    </row>
    <row r="13" spans="1:2" x14ac:dyDescent="0.25">
      <c r="A13" s="1" t="s">
        <v>30</v>
      </c>
      <c r="B13" s="9">
        <f>'NRBG Programs and Operations'!H48</f>
        <v>81300</v>
      </c>
    </row>
    <row r="14" spans="1:2" x14ac:dyDescent="0.25">
      <c r="A14" s="1" t="s">
        <v>31</v>
      </c>
      <c r="B14" s="9">
        <f>'NRBG Programs and Operations'!K48</f>
        <v>90350</v>
      </c>
    </row>
    <row r="15" spans="1:2" ht="30" x14ac:dyDescent="0.25">
      <c r="A15" s="1" t="s">
        <v>32</v>
      </c>
      <c r="B15" s="10"/>
    </row>
    <row r="16" spans="1:2" x14ac:dyDescent="0.25">
      <c r="A16" s="1"/>
      <c r="B16" s="10"/>
    </row>
    <row r="17" spans="1:2" x14ac:dyDescent="0.25">
      <c r="A17" s="3" t="s">
        <v>152</v>
      </c>
      <c r="B17" s="3"/>
    </row>
    <row r="19" spans="1:2" x14ac:dyDescent="0.25">
      <c r="A19" s="1" t="s">
        <v>30</v>
      </c>
      <c r="B19" s="9">
        <f>'SWCD Programs and Operations'!H29</f>
        <v>154000</v>
      </c>
    </row>
    <row r="20" spans="1:2" x14ac:dyDescent="0.25">
      <c r="A20" s="1" t="s">
        <v>31</v>
      </c>
      <c r="B20" s="9">
        <f>'SWCD Programs and Operations'!J29</f>
        <v>264600</v>
      </c>
    </row>
    <row r="21" spans="1:2" ht="30" x14ac:dyDescent="0.25">
      <c r="A21" s="1" t="s">
        <v>32</v>
      </c>
      <c r="B21" s="10"/>
    </row>
    <row r="23" spans="1:2" ht="15.75" customHeight="1" x14ac:dyDescent="0.25">
      <c r="A23" s="298" t="s">
        <v>150</v>
      </c>
      <c r="B23" s="298"/>
    </row>
    <row r="25" spans="1:2" x14ac:dyDescent="0.25">
      <c r="A25" s="1" t="s">
        <v>30</v>
      </c>
      <c r="B25" s="9">
        <f>SUM(B6,B13,B19)</f>
        <v>3058046</v>
      </c>
    </row>
    <row r="26" spans="1:2" x14ac:dyDescent="0.25">
      <c r="A26" s="1" t="s">
        <v>31</v>
      </c>
      <c r="B26" s="9">
        <f>SUM(B7,B14,B20)</f>
        <v>3651696</v>
      </c>
    </row>
    <row r="27" spans="1:2" ht="30" x14ac:dyDescent="0.25">
      <c r="A27" s="1" t="s">
        <v>32</v>
      </c>
      <c r="B27" s="10"/>
    </row>
  </sheetData>
  <mergeCells count="1">
    <mergeCell ref="A23:B23"/>
  </mergeCells>
  <pageMargins left="0.7" right="0.7" top="0.75" bottom="0.75" header="0.3" footer="0.3"/>
  <pageSetup orientation="portrait" r:id="rId1"/>
  <headerFooter>
    <oddHeader>&amp;C&amp;"-,Bold"&amp;14FY 2014-2015 BWSR Biennial Budget Request (BBR) Budget Summary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115"/>
  <sheetViews>
    <sheetView zoomScale="70" zoomScaleNormal="70" workbookViewId="0">
      <selection activeCell="E22" sqref="E22"/>
    </sheetView>
  </sheetViews>
  <sheetFormatPr defaultRowHeight="15" x14ac:dyDescent="0.25"/>
  <cols>
    <col min="1" max="1" width="24.28515625" bestFit="1" customWidth="1"/>
    <col min="2" max="2" width="31.140625" bestFit="1" customWidth="1"/>
    <col min="3" max="3" width="22" customWidth="1"/>
    <col min="4" max="4" width="17.140625" customWidth="1"/>
    <col min="5" max="5" width="27.85546875" customWidth="1"/>
    <col min="6" max="6" width="20.42578125" customWidth="1"/>
    <col min="7" max="7" width="40.5703125" style="1" bestFit="1" customWidth="1"/>
    <col min="8" max="8" width="8.7109375" style="162" customWidth="1"/>
    <col min="9" max="9" width="28.85546875" bestFit="1" customWidth="1"/>
    <col min="10" max="10" width="32.5703125" style="1" bestFit="1" customWidth="1"/>
  </cols>
  <sheetData>
    <row r="1" spans="1:10" ht="30" x14ac:dyDescent="0.25">
      <c r="A1" s="128" t="s">
        <v>3604</v>
      </c>
      <c r="B1" s="129" t="s">
        <v>3603</v>
      </c>
      <c r="C1" s="129" t="s">
        <v>3602</v>
      </c>
      <c r="D1" s="128" t="s">
        <v>3601</v>
      </c>
      <c r="E1" s="129" t="s">
        <v>3600</v>
      </c>
      <c r="F1" s="161" t="s">
        <v>3609</v>
      </c>
      <c r="G1" s="129" t="s">
        <v>3599</v>
      </c>
      <c r="H1" s="129" t="s">
        <v>3610</v>
      </c>
      <c r="I1" s="129" t="s">
        <v>3597</v>
      </c>
      <c r="J1" s="129" t="s">
        <v>3598</v>
      </c>
    </row>
    <row r="2" spans="1:10" x14ac:dyDescent="0.25">
      <c r="A2" t="s">
        <v>15</v>
      </c>
      <c r="B2" t="s">
        <v>181</v>
      </c>
      <c r="C2" t="s">
        <v>2</v>
      </c>
      <c r="D2" t="s">
        <v>3528</v>
      </c>
      <c r="E2" t="s">
        <v>3526</v>
      </c>
      <c r="F2" s="123" t="s">
        <v>3526</v>
      </c>
      <c r="G2" s="1" t="s">
        <v>3662</v>
      </c>
      <c r="J2" s="1" t="s">
        <v>3541</v>
      </c>
    </row>
    <row r="3" spans="1:10" x14ac:dyDescent="0.25">
      <c r="A3" t="s">
        <v>156</v>
      </c>
      <c r="B3" t="s">
        <v>3525</v>
      </c>
      <c r="C3" t="s">
        <v>3</v>
      </c>
      <c r="D3" t="s">
        <v>3529</v>
      </c>
      <c r="E3" t="s">
        <v>201</v>
      </c>
      <c r="F3" s="193" t="s">
        <v>115</v>
      </c>
      <c r="G3" s="1" t="s">
        <v>20</v>
      </c>
      <c r="I3" t="s">
        <v>156</v>
      </c>
      <c r="J3" s="1" t="s">
        <v>20</v>
      </c>
    </row>
    <row r="4" spans="1:10" x14ac:dyDescent="0.25">
      <c r="A4" t="s">
        <v>157</v>
      </c>
      <c r="B4" s="1" t="s">
        <v>3584</v>
      </c>
      <c r="C4" t="s">
        <v>182</v>
      </c>
      <c r="D4" t="s">
        <v>3530</v>
      </c>
      <c r="E4" t="s">
        <v>189</v>
      </c>
      <c r="F4" s="193" t="s">
        <v>70</v>
      </c>
      <c r="G4" s="1" t="s">
        <v>3663</v>
      </c>
      <c r="I4" t="s">
        <v>3519</v>
      </c>
      <c r="J4" s="1" t="s">
        <v>3573</v>
      </c>
    </row>
    <row r="5" spans="1:10" x14ac:dyDescent="0.25">
      <c r="A5" t="s">
        <v>3513</v>
      </c>
      <c r="C5" t="s">
        <v>3655</v>
      </c>
      <c r="D5" s="1" t="s">
        <v>3531</v>
      </c>
      <c r="E5" t="s">
        <v>208</v>
      </c>
      <c r="F5" s="193" t="s">
        <v>93</v>
      </c>
      <c r="G5" s="1" t="s">
        <v>3661</v>
      </c>
      <c r="I5" t="s">
        <v>161</v>
      </c>
      <c r="J5" s="1" t="s">
        <v>3595</v>
      </c>
    </row>
    <row r="6" spans="1:10" x14ac:dyDescent="0.25">
      <c r="A6" t="s">
        <v>159</v>
      </c>
      <c r="D6" t="s">
        <v>3655</v>
      </c>
      <c r="E6" t="s">
        <v>210</v>
      </c>
      <c r="F6" s="193" t="s">
        <v>97</v>
      </c>
      <c r="G6" s="1" t="s">
        <v>3614</v>
      </c>
      <c r="H6" s="162" t="s">
        <v>3611</v>
      </c>
      <c r="I6" s="1" t="s">
        <v>3510</v>
      </c>
      <c r="J6" s="1" t="s">
        <v>3539</v>
      </c>
    </row>
    <row r="7" spans="1:10" x14ac:dyDescent="0.25">
      <c r="A7" t="s">
        <v>3514</v>
      </c>
      <c r="E7" t="s">
        <v>195</v>
      </c>
      <c r="F7" s="193" t="s">
        <v>79</v>
      </c>
      <c r="G7" s="1" t="s">
        <v>3615</v>
      </c>
      <c r="H7" s="162" t="s">
        <v>3612</v>
      </c>
      <c r="I7" s="1" t="s">
        <v>3487</v>
      </c>
      <c r="J7" s="1" t="s">
        <v>3538</v>
      </c>
    </row>
    <row r="8" spans="1:10" x14ac:dyDescent="0.25">
      <c r="D8" s="110"/>
      <c r="E8" t="s">
        <v>3689</v>
      </c>
      <c r="F8" s="193" t="s">
        <v>87</v>
      </c>
      <c r="G8" s="1" t="s">
        <v>3616</v>
      </c>
      <c r="H8" s="162" t="s">
        <v>3612</v>
      </c>
      <c r="I8" t="s">
        <v>157</v>
      </c>
      <c r="J8" s="1" t="s">
        <v>3537</v>
      </c>
    </row>
    <row r="9" spans="1:10" x14ac:dyDescent="0.25">
      <c r="D9" s="110"/>
      <c r="E9" t="s">
        <v>192</v>
      </c>
      <c r="F9" s="194" t="s">
        <v>66</v>
      </c>
      <c r="G9" s="1" t="s">
        <v>3617</v>
      </c>
      <c r="H9" s="162" t="s">
        <v>3612</v>
      </c>
      <c r="I9" t="s">
        <v>160</v>
      </c>
      <c r="J9" s="1" t="s">
        <v>136</v>
      </c>
    </row>
    <row r="10" spans="1:10" x14ac:dyDescent="0.25">
      <c r="E10" t="s">
        <v>205</v>
      </c>
      <c r="F10" s="194" t="s">
        <v>104</v>
      </c>
      <c r="G10" s="1" t="s">
        <v>3618</v>
      </c>
      <c r="H10" s="162" t="s">
        <v>3612</v>
      </c>
      <c r="I10" t="s">
        <v>158</v>
      </c>
      <c r="J10" s="1" t="s">
        <v>134</v>
      </c>
    </row>
    <row r="11" spans="1:10" x14ac:dyDescent="0.25">
      <c r="E11" s="1" t="s">
        <v>198</v>
      </c>
      <c r="F11" s="196" t="s">
        <v>44</v>
      </c>
      <c r="G11" s="1" t="s">
        <v>3619</v>
      </c>
      <c r="H11" s="162" t="s">
        <v>3611</v>
      </c>
      <c r="I11" s="1" t="s">
        <v>3520</v>
      </c>
      <c r="J11" s="1" t="s">
        <v>133</v>
      </c>
    </row>
    <row r="12" spans="1:10" x14ac:dyDescent="0.25">
      <c r="E12" t="s">
        <v>191</v>
      </c>
      <c r="F12" s="193" t="s">
        <v>69</v>
      </c>
      <c r="G12" s="1" t="s">
        <v>3620</v>
      </c>
      <c r="H12" s="162" t="s">
        <v>3612</v>
      </c>
      <c r="I12" s="1" t="s">
        <v>3488</v>
      </c>
      <c r="J12" s="1" t="s">
        <v>3533</v>
      </c>
    </row>
    <row r="13" spans="1:10" x14ac:dyDescent="0.25">
      <c r="E13" s="1" t="s">
        <v>184</v>
      </c>
      <c r="F13" s="193" t="s">
        <v>52</v>
      </c>
      <c r="G13" s="1" t="s">
        <v>3621</v>
      </c>
      <c r="H13" s="162" t="s">
        <v>3612</v>
      </c>
      <c r="J13" s="1" t="s">
        <v>135</v>
      </c>
    </row>
    <row r="14" spans="1:10" x14ac:dyDescent="0.25">
      <c r="E14" t="s">
        <v>3685</v>
      </c>
      <c r="F14" s="193" t="s">
        <v>3686</v>
      </c>
      <c r="G14" s="1" t="s">
        <v>3622</v>
      </c>
      <c r="H14" s="162" t="s">
        <v>3611</v>
      </c>
      <c r="J14" s="1" t="s">
        <v>3664</v>
      </c>
    </row>
    <row r="15" spans="1:10" x14ac:dyDescent="0.25">
      <c r="E15" t="s">
        <v>3684</v>
      </c>
      <c r="F15" s="193" t="s">
        <v>90</v>
      </c>
      <c r="G15" s="1" t="s">
        <v>3623</v>
      </c>
      <c r="H15" s="162" t="s">
        <v>3612</v>
      </c>
      <c r="J15" s="1" t="s">
        <v>3535</v>
      </c>
    </row>
    <row r="16" spans="1:10" x14ac:dyDescent="0.25">
      <c r="C16" s="195"/>
      <c r="E16" t="s">
        <v>3706</v>
      </c>
      <c r="F16" s="193" t="s">
        <v>91</v>
      </c>
      <c r="G16" s="1" t="s">
        <v>3624</v>
      </c>
      <c r="H16" s="162" t="s">
        <v>3611</v>
      </c>
      <c r="J16" s="1" t="s">
        <v>3656</v>
      </c>
    </row>
    <row r="17" spans="4:14" x14ac:dyDescent="0.25">
      <c r="E17" t="s">
        <v>194</v>
      </c>
      <c r="F17" s="193" t="s">
        <v>3671</v>
      </c>
      <c r="G17" s="1" t="s">
        <v>3625</v>
      </c>
      <c r="H17" s="162" t="s">
        <v>3613</v>
      </c>
      <c r="J17" s="1" t="s">
        <v>3534</v>
      </c>
    </row>
    <row r="18" spans="4:14" x14ac:dyDescent="0.25">
      <c r="E18" s="1" t="s">
        <v>193</v>
      </c>
      <c r="F18" s="197" t="s">
        <v>64</v>
      </c>
      <c r="G18" s="1" t="s">
        <v>3626</v>
      </c>
      <c r="H18" s="162" t="s">
        <v>3611</v>
      </c>
      <c r="J18" s="1" t="s">
        <v>3540</v>
      </c>
    </row>
    <row r="19" spans="4:14" x14ac:dyDescent="0.25">
      <c r="E19" t="s">
        <v>203</v>
      </c>
      <c r="F19" s="193" t="s">
        <v>118</v>
      </c>
      <c r="G19" s="1" t="s">
        <v>3627</v>
      </c>
      <c r="H19" s="162" t="s">
        <v>3611</v>
      </c>
    </row>
    <row r="20" spans="4:14" x14ac:dyDescent="0.25">
      <c r="E20" t="s">
        <v>3665</v>
      </c>
      <c r="F20" s="194" t="s">
        <v>41</v>
      </c>
      <c r="G20" s="1" t="s">
        <v>3628</v>
      </c>
      <c r="H20" s="162" t="s">
        <v>3611</v>
      </c>
    </row>
    <row r="21" spans="4:14" x14ac:dyDescent="0.25">
      <c r="E21" t="s">
        <v>3666</v>
      </c>
      <c r="F21" s="194" t="s">
        <v>42</v>
      </c>
      <c r="G21" s="1" t="s">
        <v>3629</v>
      </c>
      <c r="H21" s="162" t="s">
        <v>3612</v>
      </c>
    </row>
    <row r="22" spans="4:14" x14ac:dyDescent="0.25">
      <c r="E22" t="s">
        <v>3711</v>
      </c>
      <c r="F22" s="197" t="s">
        <v>72</v>
      </c>
      <c r="G22" s="1" t="s">
        <v>3630</v>
      </c>
      <c r="H22" s="162" t="s">
        <v>3612</v>
      </c>
    </row>
    <row r="23" spans="4:14" x14ac:dyDescent="0.25">
      <c r="E23" s="1" t="s">
        <v>3687</v>
      </c>
      <c r="F23" s="193" t="s">
        <v>48</v>
      </c>
      <c r="G23" s="1" t="s">
        <v>3631</v>
      </c>
      <c r="H23" s="162" t="s">
        <v>3613</v>
      </c>
    </row>
    <row r="24" spans="4:14" x14ac:dyDescent="0.25">
      <c r="E24" t="s">
        <v>3576</v>
      </c>
      <c r="F24" s="197" t="s">
        <v>3667</v>
      </c>
      <c r="G24" s="1" t="s">
        <v>3632</v>
      </c>
      <c r="H24" s="162" t="s">
        <v>3611</v>
      </c>
    </row>
    <row r="25" spans="4:14" x14ac:dyDescent="0.25">
      <c r="E25" t="s">
        <v>200</v>
      </c>
      <c r="F25" s="193" t="s">
        <v>114</v>
      </c>
      <c r="G25" s="1" t="s">
        <v>3633</v>
      </c>
      <c r="H25" s="162" t="s">
        <v>3612</v>
      </c>
    </row>
    <row r="26" spans="4:14" x14ac:dyDescent="0.25">
      <c r="D26" s="110"/>
      <c r="E26" t="s">
        <v>183</v>
      </c>
      <c r="F26" s="194" t="s">
        <v>54</v>
      </c>
      <c r="G26" s="1" t="s">
        <v>3634</v>
      </c>
      <c r="H26" s="162" t="s">
        <v>3612</v>
      </c>
    </row>
    <row r="27" spans="4:14" x14ac:dyDescent="0.25">
      <c r="E27" t="s">
        <v>213</v>
      </c>
      <c r="F27" s="193" t="s">
        <v>120</v>
      </c>
      <c r="G27" s="1" t="s">
        <v>3635</v>
      </c>
      <c r="H27" s="162" t="s">
        <v>3612</v>
      </c>
    </row>
    <row r="28" spans="4:14" x14ac:dyDescent="0.25">
      <c r="E28" t="s">
        <v>188</v>
      </c>
      <c r="F28" s="194" t="s">
        <v>73</v>
      </c>
      <c r="G28" s="1" t="s">
        <v>3636</v>
      </c>
      <c r="H28" s="162" t="s">
        <v>3612</v>
      </c>
      <c r="N28" s="190"/>
    </row>
    <row r="29" spans="4:14" x14ac:dyDescent="0.25">
      <c r="E29" s="192" t="s">
        <v>3676</v>
      </c>
      <c r="F29" s="193" t="s">
        <v>62</v>
      </c>
      <c r="G29" s="1" t="s">
        <v>3637</v>
      </c>
      <c r="H29" s="162" t="s">
        <v>3612</v>
      </c>
    </row>
    <row r="30" spans="4:14" x14ac:dyDescent="0.25">
      <c r="E30" s="1" t="s">
        <v>3690</v>
      </c>
      <c r="F30" s="193">
        <v>7020007</v>
      </c>
    </row>
    <row r="31" spans="4:14" ht="30" x14ac:dyDescent="0.25">
      <c r="E31" s="1" t="s">
        <v>3704</v>
      </c>
      <c r="F31" s="193" t="s">
        <v>65</v>
      </c>
    </row>
    <row r="32" spans="4:14" x14ac:dyDescent="0.25">
      <c r="E32" s="1" t="s">
        <v>3700</v>
      </c>
      <c r="F32" s="193" t="s">
        <v>50</v>
      </c>
    </row>
    <row r="33" spans="4:6" ht="30" x14ac:dyDescent="0.25">
      <c r="E33" s="1" t="s">
        <v>3691</v>
      </c>
      <c r="F33" s="193" t="s">
        <v>49</v>
      </c>
    </row>
    <row r="34" spans="4:6" ht="30" x14ac:dyDescent="0.25">
      <c r="E34" s="1" t="s">
        <v>3705</v>
      </c>
      <c r="F34" s="193" t="s">
        <v>47</v>
      </c>
    </row>
    <row r="35" spans="4:6" x14ac:dyDescent="0.25">
      <c r="E35" s="192" t="s">
        <v>3697</v>
      </c>
      <c r="F35" s="193" t="s">
        <v>82</v>
      </c>
    </row>
    <row r="36" spans="4:6" x14ac:dyDescent="0.25">
      <c r="D36" s="110"/>
      <c r="E36" s="192" t="s">
        <v>3677</v>
      </c>
      <c r="F36" s="193" t="s">
        <v>78</v>
      </c>
    </row>
    <row r="37" spans="4:6" x14ac:dyDescent="0.25">
      <c r="E37" s="1" t="s">
        <v>3680</v>
      </c>
      <c r="F37" s="193" t="s">
        <v>55</v>
      </c>
    </row>
    <row r="38" spans="4:6" x14ac:dyDescent="0.25">
      <c r="E38" s="1" t="s">
        <v>3692</v>
      </c>
      <c r="F38" s="193" t="s">
        <v>57</v>
      </c>
    </row>
    <row r="39" spans="4:6" x14ac:dyDescent="0.25">
      <c r="E39" s="1" t="s">
        <v>3698</v>
      </c>
      <c r="F39" s="193" t="s">
        <v>84</v>
      </c>
    </row>
    <row r="40" spans="4:6" x14ac:dyDescent="0.25">
      <c r="E40" s="1" t="s">
        <v>3668</v>
      </c>
      <c r="F40" s="194" t="s">
        <v>60</v>
      </c>
    </row>
    <row r="41" spans="4:6" x14ac:dyDescent="0.25">
      <c r="E41" s="1" t="s">
        <v>3673</v>
      </c>
      <c r="F41" s="194" t="s">
        <v>3674</v>
      </c>
    </row>
    <row r="42" spans="4:6" x14ac:dyDescent="0.25">
      <c r="E42" t="s">
        <v>209</v>
      </c>
      <c r="F42" s="193" t="s">
        <v>94</v>
      </c>
    </row>
    <row r="43" spans="4:6" x14ac:dyDescent="0.25">
      <c r="E43" s="1" t="s">
        <v>3574</v>
      </c>
      <c r="F43" s="193" t="s">
        <v>45</v>
      </c>
    </row>
    <row r="44" spans="4:6" x14ac:dyDescent="0.25">
      <c r="E44" s="1" t="s">
        <v>3672</v>
      </c>
      <c r="F44" s="193" t="s">
        <v>58</v>
      </c>
    </row>
    <row r="45" spans="4:6" x14ac:dyDescent="0.25">
      <c r="E45" t="s">
        <v>3699</v>
      </c>
      <c r="F45" s="193" t="s">
        <v>95</v>
      </c>
    </row>
    <row r="46" spans="4:6" x14ac:dyDescent="0.25">
      <c r="E46" s="1" t="s">
        <v>185</v>
      </c>
      <c r="F46" s="194" t="s">
        <v>51</v>
      </c>
    </row>
    <row r="47" spans="4:6" x14ac:dyDescent="0.25">
      <c r="E47" s="1" t="s">
        <v>178</v>
      </c>
      <c r="F47" s="193" t="s">
        <v>63</v>
      </c>
    </row>
    <row r="48" spans="4:6" x14ac:dyDescent="0.25">
      <c r="E48" t="s">
        <v>3701</v>
      </c>
      <c r="F48" s="193" t="s">
        <v>110</v>
      </c>
    </row>
    <row r="49" spans="3:6" x14ac:dyDescent="0.25">
      <c r="E49" t="s">
        <v>199</v>
      </c>
      <c r="F49" s="193" t="s">
        <v>112</v>
      </c>
    </row>
    <row r="50" spans="3:6" x14ac:dyDescent="0.25">
      <c r="E50" s="1" t="s">
        <v>3675</v>
      </c>
      <c r="F50" s="193" t="s">
        <v>117</v>
      </c>
    </row>
    <row r="51" spans="3:6" x14ac:dyDescent="0.25">
      <c r="E51" s="1" t="s">
        <v>3679</v>
      </c>
      <c r="F51" s="193" t="s">
        <v>113</v>
      </c>
    </row>
    <row r="52" spans="3:6" x14ac:dyDescent="0.25">
      <c r="E52" t="s">
        <v>202</v>
      </c>
      <c r="F52" s="193" t="s">
        <v>116</v>
      </c>
    </row>
    <row r="53" spans="3:6" x14ac:dyDescent="0.25">
      <c r="C53" s="191"/>
      <c r="E53" s="1" t="s">
        <v>3594</v>
      </c>
      <c r="F53" s="193" t="s">
        <v>53</v>
      </c>
    </row>
    <row r="54" spans="3:6" x14ac:dyDescent="0.25">
      <c r="C54" s="191"/>
      <c r="E54" t="s">
        <v>204</v>
      </c>
      <c r="F54" s="193" t="s">
        <v>102</v>
      </c>
    </row>
    <row r="55" spans="3:6" x14ac:dyDescent="0.25">
      <c r="C55" s="191"/>
      <c r="E55" t="s">
        <v>3683</v>
      </c>
      <c r="F55" s="193" t="s">
        <v>101</v>
      </c>
    </row>
    <row r="56" spans="3:6" x14ac:dyDescent="0.25">
      <c r="C56" s="191"/>
      <c r="E56" t="s">
        <v>180</v>
      </c>
      <c r="F56" s="193" t="s">
        <v>67</v>
      </c>
    </row>
    <row r="57" spans="3:6" x14ac:dyDescent="0.25">
      <c r="C57" s="191"/>
      <c r="E57" t="s">
        <v>212</v>
      </c>
      <c r="F57" s="194">
        <v>10170204</v>
      </c>
    </row>
    <row r="58" spans="3:6" x14ac:dyDescent="0.25">
      <c r="C58" s="191"/>
      <c r="E58" t="s">
        <v>214</v>
      </c>
      <c r="F58" s="194" t="s">
        <v>83</v>
      </c>
    </row>
    <row r="59" spans="3:6" x14ac:dyDescent="0.25">
      <c r="E59" t="s">
        <v>211</v>
      </c>
      <c r="F59" s="193" t="s">
        <v>109</v>
      </c>
    </row>
    <row r="60" spans="3:6" ht="30" x14ac:dyDescent="0.25">
      <c r="E60" s="1" t="s">
        <v>3709</v>
      </c>
      <c r="F60" s="193" t="s">
        <v>105</v>
      </c>
    </row>
    <row r="61" spans="3:6" ht="30" x14ac:dyDescent="0.25">
      <c r="D61" s="110"/>
      <c r="E61" s="1" t="s">
        <v>3681</v>
      </c>
      <c r="F61" s="193" t="s">
        <v>98</v>
      </c>
    </row>
    <row r="62" spans="3:6" x14ac:dyDescent="0.25">
      <c r="E62" t="s">
        <v>3708</v>
      </c>
      <c r="F62" s="193">
        <v>9020104</v>
      </c>
    </row>
    <row r="63" spans="3:6" x14ac:dyDescent="0.25">
      <c r="E63" s="1" t="s">
        <v>3694</v>
      </c>
      <c r="F63" s="193" t="s">
        <v>100</v>
      </c>
    </row>
    <row r="64" spans="3:6" x14ac:dyDescent="0.25">
      <c r="E64" s="1" t="s">
        <v>3703</v>
      </c>
      <c r="F64" s="193" t="s">
        <v>61</v>
      </c>
    </row>
    <row r="65" spans="4:6" x14ac:dyDescent="0.25">
      <c r="E65" s="1" t="s">
        <v>186</v>
      </c>
      <c r="F65" s="193" t="s">
        <v>56</v>
      </c>
    </row>
    <row r="66" spans="4:6" x14ac:dyDescent="0.25">
      <c r="E66" t="s">
        <v>3682</v>
      </c>
      <c r="F66" s="193" t="s">
        <v>88</v>
      </c>
    </row>
    <row r="67" spans="4:6" x14ac:dyDescent="0.25">
      <c r="E67" t="s">
        <v>3678</v>
      </c>
      <c r="F67" s="193" t="s">
        <v>76</v>
      </c>
    </row>
    <row r="68" spans="4:6" x14ac:dyDescent="0.25">
      <c r="E68" s="1" t="s">
        <v>3670</v>
      </c>
      <c r="F68" s="193" t="s">
        <v>106</v>
      </c>
    </row>
    <row r="69" spans="4:6" x14ac:dyDescent="0.25">
      <c r="E69" s="1" t="s">
        <v>187</v>
      </c>
      <c r="F69" s="193" t="s">
        <v>59</v>
      </c>
    </row>
    <row r="70" spans="4:6" x14ac:dyDescent="0.25">
      <c r="E70" t="s">
        <v>3688</v>
      </c>
      <c r="F70" s="193" t="s">
        <v>74</v>
      </c>
    </row>
    <row r="71" spans="4:6" x14ac:dyDescent="0.25">
      <c r="E71" t="s">
        <v>3695</v>
      </c>
      <c r="F71" s="193" t="s">
        <v>3696</v>
      </c>
    </row>
    <row r="72" spans="4:6" x14ac:dyDescent="0.25">
      <c r="D72" s="110"/>
      <c r="E72" s="1" t="s">
        <v>197</v>
      </c>
      <c r="F72" s="193" t="s">
        <v>43</v>
      </c>
    </row>
    <row r="73" spans="4:6" x14ac:dyDescent="0.25">
      <c r="E73" s="1" t="s">
        <v>3693</v>
      </c>
      <c r="F73" s="193" t="s">
        <v>107</v>
      </c>
    </row>
    <row r="74" spans="4:6" x14ac:dyDescent="0.25">
      <c r="E74" t="s">
        <v>179</v>
      </c>
      <c r="F74" s="193" t="s">
        <v>103</v>
      </c>
    </row>
    <row r="75" spans="4:6" x14ac:dyDescent="0.25">
      <c r="D75" s="110"/>
      <c r="E75" t="s">
        <v>206</v>
      </c>
      <c r="F75" s="193">
        <v>9020312</v>
      </c>
    </row>
    <row r="76" spans="4:6" x14ac:dyDescent="0.25">
      <c r="E76" t="s">
        <v>3575</v>
      </c>
      <c r="F76" s="193" t="s">
        <v>119</v>
      </c>
    </row>
    <row r="77" spans="4:6" x14ac:dyDescent="0.25">
      <c r="E77" t="s">
        <v>207</v>
      </c>
      <c r="F77" s="193" t="s">
        <v>96</v>
      </c>
    </row>
    <row r="78" spans="4:6" x14ac:dyDescent="0.25">
      <c r="E78" t="s">
        <v>216</v>
      </c>
      <c r="F78" s="193" t="s">
        <v>86</v>
      </c>
    </row>
    <row r="79" spans="4:6" x14ac:dyDescent="0.25">
      <c r="E79" t="s">
        <v>215</v>
      </c>
      <c r="F79" s="193" t="s">
        <v>85</v>
      </c>
    </row>
    <row r="80" spans="4:6" x14ac:dyDescent="0.25">
      <c r="E80" t="s">
        <v>3702</v>
      </c>
      <c r="F80" s="193" t="s">
        <v>111</v>
      </c>
    </row>
    <row r="81" spans="4:6" x14ac:dyDescent="0.25">
      <c r="E81" t="s">
        <v>3669</v>
      </c>
      <c r="F81" s="193" t="s">
        <v>99</v>
      </c>
    </row>
    <row r="82" spans="4:6" x14ac:dyDescent="0.25">
      <c r="E82" t="s">
        <v>190</v>
      </c>
      <c r="F82" s="193" t="s">
        <v>71</v>
      </c>
    </row>
    <row r="83" spans="4:6" x14ac:dyDescent="0.25">
      <c r="E83" t="s">
        <v>3707</v>
      </c>
      <c r="F83" s="193" t="s">
        <v>89</v>
      </c>
    </row>
    <row r="84" spans="4:6" x14ac:dyDescent="0.25">
      <c r="E84" t="s">
        <v>196</v>
      </c>
      <c r="F84" s="193" t="s">
        <v>81</v>
      </c>
    </row>
    <row r="90" spans="4:6" x14ac:dyDescent="0.25">
      <c r="F90" s="89"/>
    </row>
    <row r="91" spans="4:6" x14ac:dyDescent="0.25">
      <c r="D91" s="110"/>
      <c r="F91" s="89"/>
    </row>
    <row r="93" spans="4:6" x14ac:dyDescent="0.25">
      <c r="D93" s="110"/>
    </row>
    <row r="97" spans="4:6" x14ac:dyDescent="0.25">
      <c r="D97" s="110"/>
    </row>
    <row r="98" spans="4:6" x14ac:dyDescent="0.25">
      <c r="D98" s="110"/>
    </row>
    <row r="101" spans="4:6" x14ac:dyDescent="0.25">
      <c r="E101" s="1"/>
      <c r="F101" s="193"/>
    </row>
    <row r="104" spans="4:6" x14ac:dyDescent="0.25">
      <c r="F104" s="89"/>
    </row>
    <row r="105" spans="4:6" x14ac:dyDescent="0.25">
      <c r="F105" s="89"/>
    </row>
    <row r="106" spans="4:6" x14ac:dyDescent="0.25">
      <c r="D106" s="110"/>
      <c r="E106" s="1"/>
      <c r="F106" s="89"/>
    </row>
    <row r="109" spans="4:6" x14ac:dyDescent="0.25">
      <c r="D109" s="110"/>
      <c r="F109" s="89"/>
    </row>
    <row r="112" spans="4:6" x14ac:dyDescent="0.25">
      <c r="D112" s="110"/>
      <c r="F112" s="89"/>
    </row>
    <row r="113" spans="4:7" x14ac:dyDescent="0.25">
      <c r="D113" s="110"/>
    </row>
    <row r="114" spans="4:7" x14ac:dyDescent="0.25">
      <c r="D114" s="110"/>
    </row>
    <row r="115" spans="4:7" x14ac:dyDescent="0.25">
      <c r="G115" s="110"/>
    </row>
  </sheetData>
  <sheetProtection selectLockedCells="1" selectUnlockedCells="1"/>
  <sortState ref="J2:J16">
    <sortCondition ref="J2:J16"/>
  </sortState>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3458"/>
  <sheetViews>
    <sheetView topLeftCell="F1" workbookViewId="0">
      <selection activeCell="J2" sqref="J2"/>
    </sheetView>
  </sheetViews>
  <sheetFormatPr defaultRowHeight="15" x14ac:dyDescent="0.25"/>
  <cols>
    <col min="1" max="1" width="36.28515625" style="1" bestFit="1" customWidth="1"/>
    <col min="2" max="3" width="40.5703125" style="1" bestFit="1" customWidth="1"/>
    <col min="4" max="4" width="18.7109375" bestFit="1" customWidth="1"/>
    <col min="5" max="5" width="35.28515625" bestFit="1" customWidth="1"/>
    <col min="6" max="6" width="24.42578125" customWidth="1"/>
    <col min="7" max="7" width="16.42578125" bestFit="1" customWidth="1"/>
    <col min="8" max="8" width="33.140625" style="1" bestFit="1" customWidth="1"/>
    <col min="9" max="9" width="28.85546875" style="1" bestFit="1" customWidth="1"/>
    <col min="10" max="10" width="19.7109375" bestFit="1" customWidth="1"/>
    <col min="11" max="11" width="16.28515625" style="89" bestFit="1" customWidth="1"/>
    <col min="12" max="12" width="11.140625" bestFit="1" customWidth="1"/>
  </cols>
  <sheetData>
    <row r="1" spans="1:12" x14ac:dyDescent="0.25">
      <c r="A1" s="129" t="s">
        <v>12</v>
      </c>
      <c r="B1" s="129" t="s">
        <v>11</v>
      </c>
      <c r="C1" s="129" t="s">
        <v>167</v>
      </c>
      <c r="D1" s="129" t="s">
        <v>37</v>
      </c>
      <c r="E1" s="129" t="s">
        <v>155</v>
      </c>
      <c r="F1" s="128" t="s">
        <v>18</v>
      </c>
      <c r="G1" s="129" t="s">
        <v>175</v>
      </c>
      <c r="H1" s="129" t="s">
        <v>3501</v>
      </c>
      <c r="I1" s="129" t="s">
        <v>3504</v>
      </c>
      <c r="J1" t="str">
        <f>CONCATENATE(K1,"_short")</f>
        <v>d_04010101_short</v>
      </c>
      <c r="K1" s="89" t="s">
        <v>217</v>
      </c>
      <c r="L1" t="s">
        <v>218</v>
      </c>
    </row>
    <row r="2" spans="1:12" ht="30" x14ac:dyDescent="0.25">
      <c r="D2" s="123" t="s">
        <v>3526</v>
      </c>
      <c r="I2" s="1" t="s">
        <v>3581</v>
      </c>
      <c r="J2" t="str">
        <f t="shared" ref="J2:J33" si="0">MID(K2,9,4)</f>
        <v>0101</v>
      </c>
      <c r="K2" s="89" t="s">
        <v>219</v>
      </c>
      <c r="L2" s="13" t="s">
        <v>41</v>
      </c>
    </row>
    <row r="3" spans="1:12" x14ac:dyDescent="0.25">
      <c r="A3" s="1" t="s">
        <v>3484</v>
      </c>
      <c r="B3" s="1" t="s">
        <v>173</v>
      </c>
      <c r="C3" s="1" t="s">
        <v>3486</v>
      </c>
      <c r="D3" s="110" t="s">
        <v>41</v>
      </c>
      <c r="E3" t="s">
        <v>162</v>
      </c>
      <c r="F3" t="s">
        <v>16</v>
      </c>
      <c r="G3" t="s">
        <v>176</v>
      </c>
      <c r="H3" s="1" t="s">
        <v>3502</v>
      </c>
      <c r="I3" s="1" t="s">
        <v>3582</v>
      </c>
      <c r="J3" t="str">
        <f t="shared" si="0"/>
        <v>0201</v>
      </c>
      <c r="K3" s="89" t="s">
        <v>220</v>
      </c>
      <c r="L3" s="13" t="s">
        <v>42</v>
      </c>
    </row>
    <row r="4" spans="1:12" x14ac:dyDescent="0.25">
      <c r="A4" s="1" t="s">
        <v>3587</v>
      </c>
      <c r="B4" s="1" t="s">
        <v>19</v>
      </c>
      <c r="C4" s="1" t="s">
        <v>19</v>
      </c>
      <c r="D4" s="110" t="s">
        <v>42</v>
      </c>
      <c r="E4" t="s">
        <v>161</v>
      </c>
      <c r="F4" t="s">
        <v>17</v>
      </c>
      <c r="G4" t="s">
        <v>177</v>
      </c>
      <c r="H4" s="1" t="s">
        <v>3585</v>
      </c>
      <c r="I4" s="1" t="s">
        <v>3578</v>
      </c>
      <c r="J4" t="str">
        <f t="shared" si="0"/>
        <v>0202</v>
      </c>
      <c r="K4" s="89" t="s">
        <v>221</v>
      </c>
      <c r="L4" s="13" t="s">
        <v>43</v>
      </c>
    </row>
    <row r="5" spans="1:12" x14ac:dyDescent="0.25">
      <c r="A5" s="1" t="s">
        <v>3588</v>
      </c>
      <c r="B5" s="1" t="s">
        <v>3482</v>
      </c>
      <c r="C5" s="1" t="s">
        <v>3482</v>
      </c>
      <c r="D5" s="110" t="s">
        <v>43</v>
      </c>
      <c r="E5" t="s">
        <v>164</v>
      </c>
      <c r="G5" t="s">
        <v>3511</v>
      </c>
      <c r="H5" s="1" t="s">
        <v>3592</v>
      </c>
      <c r="I5" s="1" t="s">
        <v>3579</v>
      </c>
      <c r="J5" t="str">
        <f t="shared" si="0"/>
        <v>0203</v>
      </c>
      <c r="K5" s="89" t="s">
        <v>222</v>
      </c>
      <c r="L5" s="13" t="s">
        <v>44</v>
      </c>
    </row>
    <row r="6" spans="1:12" x14ac:dyDescent="0.25">
      <c r="A6" s="1" t="s">
        <v>36</v>
      </c>
      <c r="B6" s="1" t="s">
        <v>3483</v>
      </c>
      <c r="C6" s="1" t="s">
        <v>3483</v>
      </c>
      <c r="D6" s="110" t="s">
        <v>44</v>
      </c>
      <c r="E6" s="1" t="s">
        <v>171</v>
      </c>
      <c r="G6" t="s">
        <v>3512</v>
      </c>
      <c r="H6" s="1" t="s">
        <v>3586</v>
      </c>
      <c r="I6" s="1" t="s">
        <v>3580</v>
      </c>
      <c r="J6" t="str">
        <f t="shared" si="0"/>
        <v>0204</v>
      </c>
      <c r="K6" s="89" t="s">
        <v>223</v>
      </c>
      <c r="L6" s="13" t="s">
        <v>45</v>
      </c>
    </row>
    <row r="7" spans="1:12" x14ac:dyDescent="0.25">
      <c r="A7" s="1" t="s">
        <v>3583</v>
      </c>
      <c r="B7" s="1" t="s">
        <v>40</v>
      </c>
      <c r="C7" s="1" t="s">
        <v>40</v>
      </c>
      <c r="D7" s="110" t="s">
        <v>45</v>
      </c>
      <c r="E7" t="s">
        <v>163</v>
      </c>
      <c r="F7" t="s">
        <v>3518</v>
      </c>
      <c r="I7" s="1" t="s">
        <v>3583</v>
      </c>
      <c r="J7" t="str">
        <f t="shared" si="0"/>
        <v>0205</v>
      </c>
      <c r="K7" s="89" t="s">
        <v>224</v>
      </c>
      <c r="L7" s="13" t="s">
        <v>46</v>
      </c>
    </row>
    <row r="8" spans="1:12" x14ac:dyDescent="0.25">
      <c r="A8" s="1" t="s">
        <v>3589</v>
      </c>
      <c r="B8" s="1" t="s">
        <v>3590</v>
      </c>
      <c r="C8" s="1" t="s">
        <v>3590</v>
      </c>
      <c r="D8" s="110" t="s">
        <v>46</v>
      </c>
      <c r="E8" s="1" t="s">
        <v>181</v>
      </c>
      <c r="F8" t="s">
        <v>2</v>
      </c>
      <c r="I8" s="1" t="s">
        <v>3505</v>
      </c>
      <c r="J8" t="str">
        <f t="shared" si="0"/>
        <v>0206</v>
      </c>
      <c r="K8" s="89" t="s">
        <v>225</v>
      </c>
      <c r="L8" s="13" t="s">
        <v>47</v>
      </c>
    </row>
    <row r="9" spans="1:12" x14ac:dyDescent="0.25">
      <c r="A9" s="1" t="s">
        <v>3485</v>
      </c>
      <c r="B9" s="1" t="s">
        <v>39</v>
      </c>
      <c r="C9" s="1" t="s">
        <v>39</v>
      </c>
      <c r="D9" s="110" t="s">
        <v>47</v>
      </c>
      <c r="E9" s="1" t="s">
        <v>174</v>
      </c>
      <c r="F9" t="s">
        <v>3</v>
      </c>
      <c r="I9" s="1" t="s">
        <v>3506</v>
      </c>
      <c r="J9" t="str">
        <f t="shared" si="0"/>
        <v>0207</v>
      </c>
      <c r="K9" s="89" t="s">
        <v>226</v>
      </c>
      <c r="L9" s="13" t="s">
        <v>48</v>
      </c>
    </row>
    <row r="10" spans="1:12" x14ac:dyDescent="0.25">
      <c r="B10" s="1" t="s">
        <v>9</v>
      </c>
      <c r="C10" s="1" t="s">
        <v>9</v>
      </c>
      <c r="D10" s="110" t="s">
        <v>48</v>
      </c>
      <c r="E10" s="1" t="s">
        <v>172</v>
      </c>
      <c r="I10" s="1" t="s">
        <v>3507</v>
      </c>
      <c r="J10" t="str">
        <f t="shared" si="0"/>
        <v>0208</v>
      </c>
      <c r="K10" s="89" t="s">
        <v>227</v>
      </c>
      <c r="L10" s="13" t="s">
        <v>49</v>
      </c>
    </row>
    <row r="11" spans="1:12" x14ac:dyDescent="0.25">
      <c r="B11" s="1" t="s">
        <v>3515</v>
      </c>
      <c r="C11" s="1" t="s">
        <v>3515</v>
      </c>
      <c r="D11" s="110" t="s">
        <v>49</v>
      </c>
      <c r="E11" t="s">
        <v>165</v>
      </c>
      <c r="I11" s="1" t="s">
        <v>3508</v>
      </c>
      <c r="J11" t="str">
        <f t="shared" si="0"/>
        <v>0301</v>
      </c>
      <c r="K11" s="89" t="s">
        <v>228</v>
      </c>
      <c r="L11" s="13" t="s">
        <v>50</v>
      </c>
    </row>
    <row r="12" spans="1:12" x14ac:dyDescent="0.25">
      <c r="B12" s="1" t="s">
        <v>128</v>
      </c>
      <c r="C12" s="1" t="s">
        <v>128</v>
      </c>
      <c r="D12" s="110" t="s">
        <v>50</v>
      </c>
      <c r="J12" t="str">
        <f t="shared" si="0"/>
        <v>0302</v>
      </c>
      <c r="K12" s="89" t="s">
        <v>229</v>
      </c>
      <c r="L12" s="13" t="s">
        <v>51</v>
      </c>
    </row>
    <row r="13" spans="1:12" x14ac:dyDescent="0.25">
      <c r="B13" s="1" t="s">
        <v>38</v>
      </c>
      <c r="C13" s="1" t="s">
        <v>38</v>
      </c>
      <c r="D13" s="110" t="s">
        <v>51</v>
      </c>
      <c r="J13" t="str">
        <f t="shared" si="0"/>
        <v>0303</v>
      </c>
      <c r="K13" s="89" t="s">
        <v>230</v>
      </c>
      <c r="L13" s="13" t="s">
        <v>52</v>
      </c>
    </row>
    <row r="14" spans="1:12" x14ac:dyDescent="0.25">
      <c r="B14" s="1" t="s">
        <v>3592</v>
      </c>
      <c r="C14" s="1" t="s">
        <v>3592</v>
      </c>
      <c r="D14" s="110" t="s">
        <v>52</v>
      </c>
      <c r="J14" t="str">
        <f t="shared" si="0"/>
        <v>0401</v>
      </c>
      <c r="K14" s="89" t="s">
        <v>231</v>
      </c>
      <c r="L14" s="13" t="s">
        <v>53</v>
      </c>
    </row>
    <row r="15" spans="1:12" x14ac:dyDescent="0.25">
      <c r="B15" s="1" t="s">
        <v>130</v>
      </c>
      <c r="C15" s="1" t="s">
        <v>130</v>
      </c>
      <c r="D15" s="110" t="s">
        <v>53</v>
      </c>
      <c r="J15" t="str">
        <f t="shared" si="0"/>
        <v>0402</v>
      </c>
      <c r="K15" s="89" t="s">
        <v>232</v>
      </c>
      <c r="L15" s="13" t="s">
        <v>54</v>
      </c>
    </row>
    <row r="16" spans="1:12" x14ac:dyDescent="0.25">
      <c r="A16"/>
      <c r="B16" s="1" t="s">
        <v>8</v>
      </c>
      <c r="C16" s="1" t="s">
        <v>8</v>
      </c>
      <c r="D16" s="110" t="s">
        <v>54</v>
      </c>
      <c r="J16" t="str">
        <f t="shared" si="0"/>
        <v>0403</v>
      </c>
      <c r="K16" s="89" t="s">
        <v>233</v>
      </c>
      <c r="L16" s="13" t="s">
        <v>55</v>
      </c>
    </row>
    <row r="17" spans="2:12" x14ac:dyDescent="0.25">
      <c r="B17" s="1" t="s">
        <v>154</v>
      </c>
      <c r="C17" s="1" t="s">
        <v>154</v>
      </c>
      <c r="D17" s="110" t="s">
        <v>55</v>
      </c>
      <c r="J17" t="str">
        <f t="shared" si="0"/>
        <v>0404</v>
      </c>
      <c r="K17" s="89" t="s">
        <v>234</v>
      </c>
      <c r="L17" s="13" t="s">
        <v>56</v>
      </c>
    </row>
    <row r="18" spans="2:12" x14ac:dyDescent="0.25">
      <c r="B18" s="1" t="s">
        <v>3516</v>
      </c>
      <c r="C18" s="1" t="s">
        <v>3516</v>
      </c>
      <c r="D18" s="110" t="s">
        <v>56</v>
      </c>
      <c r="J18" t="str">
        <f t="shared" si="0"/>
        <v>0405</v>
      </c>
      <c r="K18" s="89" t="s">
        <v>235</v>
      </c>
      <c r="L18" s="13" t="s">
        <v>57</v>
      </c>
    </row>
    <row r="19" spans="2:12" x14ac:dyDescent="0.25">
      <c r="B19" s="1" t="s">
        <v>153</v>
      </c>
      <c r="C19" s="1" t="s">
        <v>153</v>
      </c>
      <c r="D19" s="110" t="s">
        <v>57</v>
      </c>
      <c r="J19" t="str">
        <f t="shared" si="0"/>
        <v>0406</v>
      </c>
      <c r="K19" s="89" t="s">
        <v>236</v>
      </c>
      <c r="L19" s="13" t="s">
        <v>58</v>
      </c>
    </row>
    <row r="20" spans="2:12" x14ac:dyDescent="0.25">
      <c r="B20" s="1" t="s">
        <v>3491</v>
      </c>
      <c r="C20" s="1" t="s">
        <v>3491</v>
      </c>
      <c r="D20" s="110" t="s">
        <v>58</v>
      </c>
      <c r="J20" t="str">
        <f t="shared" si="0"/>
        <v>0407</v>
      </c>
      <c r="K20" s="89" t="s">
        <v>237</v>
      </c>
      <c r="L20" s="13" t="s">
        <v>59</v>
      </c>
    </row>
    <row r="21" spans="2:12" x14ac:dyDescent="0.25">
      <c r="B21" s="1" t="s">
        <v>3517</v>
      </c>
      <c r="C21" s="1" t="s">
        <v>3517</v>
      </c>
      <c r="D21" s="110" t="s">
        <v>59</v>
      </c>
      <c r="J21" t="str">
        <f t="shared" si="0"/>
        <v>0408</v>
      </c>
      <c r="K21" s="89" t="s">
        <v>238</v>
      </c>
      <c r="L21" s="13" t="s">
        <v>60</v>
      </c>
    </row>
    <row r="22" spans="2:12" x14ac:dyDescent="0.25">
      <c r="D22" s="110" t="s">
        <v>60</v>
      </c>
      <c r="J22" t="str">
        <f t="shared" si="0"/>
        <v>0409</v>
      </c>
      <c r="K22" s="89" t="s">
        <v>239</v>
      </c>
      <c r="L22" s="13" t="s">
        <v>61</v>
      </c>
    </row>
    <row r="23" spans="2:12" x14ac:dyDescent="0.25">
      <c r="D23" s="110" t="s">
        <v>61</v>
      </c>
      <c r="J23" t="str">
        <f t="shared" si="0"/>
        <v>0501</v>
      </c>
      <c r="K23" s="89" t="s">
        <v>240</v>
      </c>
      <c r="L23" s="13" t="s">
        <v>62</v>
      </c>
    </row>
    <row r="24" spans="2:12" x14ac:dyDescent="0.25">
      <c r="D24" s="110" t="s">
        <v>62</v>
      </c>
      <c r="J24" t="str">
        <f t="shared" si="0"/>
        <v>0502</v>
      </c>
      <c r="K24" s="89" t="s">
        <v>241</v>
      </c>
      <c r="L24" s="13" t="s">
        <v>63</v>
      </c>
    </row>
    <row r="25" spans="2:12" x14ac:dyDescent="0.25">
      <c r="D25" s="110" t="s">
        <v>63</v>
      </c>
      <c r="J25" t="str">
        <f t="shared" si="0"/>
        <v>0503</v>
      </c>
      <c r="K25" s="89" t="s">
        <v>242</v>
      </c>
      <c r="L25" s="13" t="s">
        <v>64</v>
      </c>
    </row>
    <row r="26" spans="2:12" x14ac:dyDescent="0.25">
      <c r="D26" s="110" t="s">
        <v>64</v>
      </c>
      <c r="J26" t="str">
        <f t="shared" si="0"/>
        <v>0504</v>
      </c>
      <c r="K26" s="89" t="s">
        <v>243</v>
      </c>
      <c r="L26" s="13" t="s">
        <v>65</v>
      </c>
    </row>
    <row r="27" spans="2:12" x14ac:dyDescent="0.25">
      <c r="D27" s="110" t="s">
        <v>65</v>
      </c>
      <c r="J27" t="str">
        <f t="shared" si="0"/>
        <v>0505</v>
      </c>
      <c r="K27" s="89" t="s">
        <v>244</v>
      </c>
      <c r="L27" s="13" t="s">
        <v>66</v>
      </c>
    </row>
    <row r="28" spans="2:12" x14ac:dyDescent="0.25">
      <c r="D28" s="110" t="s">
        <v>66</v>
      </c>
      <c r="J28" t="str">
        <f t="shared" si="0"/>
        <v>0601</v>
      </c>
      <c r="K28" s="89" t="s">
        <v>245</v>
      </c>
      <c r="L28" s="13" t="s">
        <v>67</v>
      </c>
    </row>
    <row r="29" spans="2:12" x14ac:dyDescent="0.25">
      <c r="D29" s="110" t="s">
        <v>67</v>
      </c>
      <c r="J29" t="str">
        <f t="shared" si="0"/>
        <v>0602</v>
      </c>
      <c r="K29" s="89" t="s">
        <v>246</v>
      </c>
      <c r="L29" s="13" t="s">
        <v>68</v>
      </c>
    </row>
    <row r="30" spans="2:12" x14ac:dyDescent="0.25">
      <c r="D30" s="110" t="s">
        <v>68</v>
      </c>
      <c r="J30" t="str">
        <f t="shared" si="0"/>
        <v>0603</v>
      </c>
      <c r="K30" s="89" t="s">
        <v>247</v>
      </c>
      <c r="L30" s="13" t="s">
        <v>69</v>
      </c>
    </row>
    <row r="31" spans="2:12" x14ac:dyDescent="0.25">
      <c r="D31" s="110" t="s">
        <v>69</v>
      </c>
      <c r="J31" t="str">
        <f t="shared" si="0"/>
        <v>0604</v>
      </c>
      <c r="K31" s="89" t="s">
        <v>248</v>
      </c>
      <c r="L31" s="13" t="s">
        <v>70</v>
      </c>
    </row>
    <row r="32" spans="2:12" x14ac:dyDescent="0.25">
      <c r="D32" s="110" t="s">
        <v>70</v>
      </c>
      <c r="J32" t="str">
        <f t="shared" si="0"/>
        <v>0605</v>
      </c>
      <c r="K32" s="89" t="s">
        <v>249</v>
      </c>
      <c r="L32" s="13" t="s">
        <v>71</v>
      </c>
    </row>
    <row r="33" spans="4:12" x14ac:dyDescent="0.25">
      <c r="D33" s="110" t="s">
        <v>71</v>
      </c>
      <c r="J33" t="str">
        <f t="shared" si="0"/>
        <v>0606</v>
      </c>
      <c r="K33" s="89" t="s">
        <v>250</v>
      </c>
      <c r="L33" s="13" t="s">
        <v>72</v>
      </c>
    </row>
    <row r="34" spans="4:12" x14ac:dyDescent="0.25">
      <c r="D34" s="110" t="s">
        <v>72</v>
      </c>
      <c r="J34" t="str">
        <f t="shared" ref="J34:J63" si="1">MID(K34,9,4)</f>
        <v>0701</v>
      </c>
      <c r="K34" s="89" t="s">
        <v>251</v>
      </c>
      <c r="L34" s="13" t="s">
        <v>73</v>
      </c>
    </row>
    <row r="35" spans="4:12" x14ac:dyDescent="0.25">
      <c r="D35" s="110" t="s">
        <v>73</v>
      </c>
      <c r="J35" t="str">
        <f t="shared" si="1"/>
        <v>0702</v>
      </c>
      <c r="K35" s="89" t="s">
        <v>252</v>
      </c>
      <c r="L35" s="13" t="s">
        <v>74</v>
      </c>
    </row>
    <row r="36" spans="4:12" x14ac:dyDescent="0.25">
      <c r="D36" s="110" t="s">
        <v>74</v>
      </c>
      <c r="J36" t="str">
        <f t="shared" si="1"/>
        <v>0703</v>
      </c>
      <c r="K36" s="89" t="s">
        <v>253</v>
      </c>
      <c r="L36" s="13" t="s">
        <v>75</v>
      </c>
    </row>
    <row r="37" spans="4:12" x14ac:dyDescent="0.25">
      <c r="D37" s="110" t="s">
        <v>75</v>
      </c>
      <c r="J37" t="str">
        <f t="shared" si="1"/>
        <v>0704</v>
      </c>
      <c r="K37" s="89" t="s">
        <v>254</v>
      </c>
      <c r="L37" s="13" t="s">
        <v>76</v>
      </c>
    </row>
    <row r="38" spans="4:12" x14ac:dyDescent="0.25">
      <c r="D38" s="110" t="s">
        <v>76</v>
      </c>
      <c r="J38" t="str">
        <f t="shared" si="1"/>
        <v>0705</v>
      </c>
      <c r="K38" s="89" t="s">
        <v>255</v>
      </c>
      <c r="L38" s="13" t="s">
        <v>77</v>
      </c>
    </row>
    <row r="39" spans="4:12" x14ac:dyDescent="0.25">
      <c r="D39" s="110" t="s">
        <v>77</v>
      </c>
      <c r="J39" t="str">
        <f t="shared" si="1"/>
        <v>0706</v>
      </c>
      <c r="K39" s="89" t="s">
        <v>256</v>
      </c>
      <c r="L39" s="13" t="s">
        <v>78</v>
      </c>
    </row>
    <row r="40" spans="4:12" x14ac:dyDescent="0.25">
      <c r="D40" s="110" t="s">
        <v>78</v>
      </c>
      <c r="J40" t="str">
        <f t="shared" si="1"/>
        <v>0707</v>
      </c>
      <c r="K40" s="89" t="s">
        <v>257</v>
      </c>
      <c r="L40" s="13" t="s">
        <v>79</v>
      </c>
    </row>
    <row r="41" spans="4:12" x14ac:dyDescent="0.25">
      <c r="D41" s="110" t="s">
        <v>79</v>
      </c>
      <c r="J41" t="str">
        <f t="shared" si="1"/>
        <v>0801</v>
      </c>
      <c r="K41" s="89" t="s">
        <v>258</v>
      </c>
      <c r="L41" s="13" t="s">
        <v>80</v>
      </c>
    </row>
    <row r="42" spans="4:12" x14ac:dyDescent="0.25">
      <c r="D42" s="110" t="s">
        <v>80</v>
      </c>
      <c r="J42" t="str">
        <f t="shared" si="1"/>
        <v>0802</v>
      </c>
      <c r="K42" s="89" t="s">
        <v>259</v>
      </c>
      <c r="L42" s="13" t="s">
        <v>81</v>
      </c>
    </row>
    <row r="43" spans="4:12" x14ac:dyDescent="0.25">
      <c r="D43" s="110" t="s">
        <v>81</v>
      </c>
      <c r="J43" t="str">
        <f t="shared" si="1"/>
        <v>0803</v>
      </c>
      <c r="K43" s="89" t="s">
        <v>260</v>
      </c>
      <c r="L43" s="13" t="s">
        <v>82</v>
      </c>
    </row>
    <row r="44" spans="4:12" x14ac:dyDescent="0.25">
      <c r="D44" s="110" t="s">
        <v>82</v>
      </c>
      <c r="J44" t="str">
        <f t="shared" si="1"/>
        <v>0804</v>
      </c>
      <c r="K44" s="89" t="s">
        <v>261</v>
      </c>
      <c r="L44" s="13" t="s">
        <v>83</v>
      </c>
    </row>
    <row r="45" spans="4:12" x14ac:dyDescent="0.25">
      <c r="D45" s="110" t="s">
        <v>83</v>
      </c>
      <c r="J45" t="str">
        <f t="shared" si="1"/>
        <v>0805</v>
      </c>
      <c r="K45" s="89" t="s">
        <v>262</v>
      </c>
      <c r="L45" s="13" t="s">
        <v>84</v>
      </c>
    </row>
    <row r="46" spans="4:12" x14ac:dyDescent="0.25">
      <c r="D46" s="110" t="s">
        <v>84</v>
      </c>
      <c r="J46" t="str">
        <f t="shared" si="1"/>
        <v>0901</v>
      </c>
      <c r="K46" s="89" t="s">
        <v>263</v>
      </c>
      <c r="L46" s="13" t="s">
        <v>85</v>
      </c>
    </row>
    <row r="47" spans="4:12" x14ac:dyDescent="0.25">
      <c r="D47" s="110" t="s">
        <v>85</v>
      </c>
      <c r="J47" t="str">
        <f t="shared" si="1"/>
        <v>0902</v>
      </c>
      <c r="K47" s="89" t="s">
        <v>264</v>
      </c>
      <c r="L47" s="13" t="s">
        <v>86</v>
      </c>
    </row>
    <row r="48" spans="4:12" x14ac:dyDescent="0.25">
      <c r="D48" s="110" t="s">
        <v>86</v>
      </c>
      <c r="J48" t="str">
        <f t="shared" si="1"/>
        <v>0903</v>
      </c>
      <c r="K48" s="89" t="s">
        <v>265</v>
      </c>
      <c r="L48" s="13" t="s">
        <v>87</v>
      </c>
    </row>
    <row r="49" spans="4:12" x14ac:dyDescent="0.25">
      <c r="D49" s="110" t="s">
        <v>87</v>
      </c>
      <c r="J49" t="str">
        <f t="shared" si="1"/>
        <v>0904</v>
      </c>
      <c r="K49" s="89" t="s">
        <v>266</v>
      </c>
      <c r="L49" s="13" t="s">
        <v>88</v>
      </c>
    </row>
    <row r="50" spans="4:12" x14ac:dyDescent="0.25">
      <c r="D50" s="110" t="s">
        <v>88</v>
      </c>
      <c r="J50" t="str">
        <f t="shared" si="1"/>
        <v>0905</v>
      </c>
      <c r="K50" s="89" t="s">
        <v>267</v>
      </c>
      <c r="L50" s="13" t="s">
        <v>89</v>
      </c>
    </row>
    <row r="51" spans="4:12" x14ac:dyDescent="0.25">
      <c r="D51" s="110" t="s">
        <v>89</v>
      </c>
      <c r="J51" t="str">
        <f t="shared" si="1"/>
        <v>1001</v>
      </c>
      <c r="K51" s="89" t="s">
        <v>268</v>
      </c>
      <c r="L51" s="13" t="s">
        <v>90</v>
      </c>
    </row>
    <row r="52" spans="4:12" x14ac:dyDescent="0.25">
      <c r="D52" s="110" t="s">
        <v>90</v>
      </c>
      <c r="J52" t="str">
        <f t="shared" si="1"/>
        <v>1002</v>
      </c>
      <c r="K52" s="89" t="s">
        <v>269</v>
      </c>
      <c r="L52" s="13" t="s">
        <v>91</v>
      </c>
    </row>
    <row r="53" spans="4:12" x14ac:dyDescent="0.25">
      <c r="D53" s="110" t="s">
        <v>91</v>
      </c>
      <c r="J53" t="str">
        <f t="shared" si="1"/>
        <v>1003</v>
      </c>
      <c r="K53" s="89" t="s">
        <v>270</v>
      </c>
      <c r="L53" s="13" t="s">
        <v>92</v>
      </c>
    </row>
    <row r="54" spans="4:12" x14ac:dyDescent="0.25">
      <c r="D54" s="110" t="s">
        <v>92</v>
      </c>
      <c r="J54" t="str">
        <f t="shared" si="1"/>
        <v>1004</v>
      </c>
      <c r="K54" s="89" t="s">
        <v>271</v>
      </c>
      <c r="L54" s="13" t="s">
        <v>93</v>
      </c>
    </row>
    <row r="55" spans="4:12" x14ac:dyDescent="0.25">
      <c r="D55" s="110" t="s">
        <v>93</v>
      </c>
      <c r="J55" t="str">
        <f t="shared" si="1"/>
        <v>1005</v>
      </c>
      <c r="K55" s="89" t="s">
        <v>272</v>
      </c>
      <c r="L55" s="13" t="s">
        <v>94</v>
      </c>
    </row>
    <row r="56" spans="4:12" x14ac:dyDescent="0.25">
      <c r="D56" s="110" t="s">
        <v>94</v>
      </c>
      <c r="J56" t="str">
        <f t="shared" si="1"/>
        <v>1006</v>
      </c>
      <c r="K56" s="89" t="s">
        <v>273</v>
      </c>
      <c r="L56" s="13" t="s">
        <v>95</v>
      </c>
    </row>
    <row r="57" spans="4:12" x14ac:dyDescent="0.25">
      <c r="D57" s="110" t="s">
        <v>95</v>
      </c>
      <c r="J57" t="str">
        <f t="shared" si="1"/>
        <v>1101</v>
      </c>
      <c r="K57" s="89" t="s">
        <v>274</v>
      </c>
      <c r="L57" s="13" t="s">
        <v>96</v>
      </c>
    </row>
    <row r="58" spans="4:12" x14ac:dyDescent="0.25">
      <c r="D58" s="110" t="s">
        <v>96</v>
      </c>
      <c r="J58" t="str">
        <f t="shared" si="1"/>
        <v>1102</v>
      </c>
      <c r="K58" s="89" t="s">
        <v>275</v>
      </c>
      <c r="L58" s="13" t="s">
        <v>97</v>
      </c>
    </row>
    <row r="59" spans="4:12" x14ac:dyDescent="0.25">
      <c r="D59" s="110" t="s">
        <v>97</v>
      </c>
      <c r="J59" t="str">
        <f t="shared" si="1"/>
        <v>1103</v>
      </c>
      <c r="K59" s="89" t="s">
        <v>276</v>
      </c>
      <c r="L59" s="13" t="s">
        <v>98</v>
      </c>
    </row>
    <row r="60" spans="4:12" x14ac:dyDescent="0.25">
      <c r="D60" s="110" t="s">
        <v>98</v>
      </c>
      <c r="J60" t="str">
        <f t="shared" si="1"/>
        <v>1104</v>
      </c>
      <c r="K60" s="89" t="s">
        <v>277</v>
      </c>
      <c r="L60" s="13" t="s">
        <v>99</v>
      </c>
    </row>
    <row r="61" spans="4:12" x14ac:dyDescent="0.25">
      <c r="D61" s="110" t="s">
        <v>99</v>
      </c>
      <c r="J61" t="str">
        <f t="shared" si="1"/>
        <v>1105</v>
      </c>
      <c r="K61" s="89" t="s">
        <v>278</v>
      </c>
      <c r="L61" s="13" t="s">
        <v>100</v>
      </c>
    </row>
    <row r="62" spans="4:12" x14ac:dyDescent="0.25">
      <c r="D62" s="110" t="s">
        <v>100</v>
      </c>
      <c r="J62" t="str">
        <f t="shared" si="1"/>
        <v/>
      </c>
      <c r="L62" s="13" t="s">
        <v>101</v>
      </c>
    </row>
    <row r="63" spans="4:12" x14ac:dyDescent="0.25">
      <c r="D63" s="110" t="s">
        <v>101</v>
      </c>
      <c r="J63" t="str">
        <f t="shared" si="1"/>
        <v/>
      </c>
      <c r="L63" s="13" t="s">
        <v>102</v>
      </c>
    </row>
    <row r="64" spans="4:12" x14ac:dyDescent="0.25">
      <c r="D64" s="110" t="s">
        <v>102</v>
      </c>
      <c r="J64" t="str">
        <f>CONCATENATE(K64,"_short")</f>
        <v>d_04010102_short</v>
      </c>
      <c r="K64" s="89" t="s">
        <v>279</v>
      </c>
      <c r="L64" s="13" t="s">
        <v>103</v>
      </c>
    </row>
    <row r="65" spans="4:12" x14ac:dyDescent="0.25">
      <c r="D65" s="110" t="s">
        <v>103</v>
      </c>
      <c r="J65" t="str">
        <f t="shared" ref="J65:J89" si="2">MID(K65,9,4)</f>
        <v>0101</v>
      </c>
      <c r="K65" s="89" t="s">
        <v>280</v>
      </c>
      <c r="L65" s="13" t="s">
        <v>104</v>
      </c>
    </row>
    <row r="66" spans="4:12" x14ac:dyDescent="0.25">
      <c r="D66" s="110" t="s">
        <v>104</v>
      </c>
      <c r="J66" t="str">
        <f t="shared" si="2"/>
        <v>0102</v>
      </c>
      <c r="K66" s="89" t="s">
        <v>281</v>
      </c>
      <c r="L66" s="13" t="s">
        <v>105</v>
      </c>
    </row>
    <row r="67" spans="4:12" x14ac:dyDescent="0.25">
      <c r="D67" s="110" t="s">
        <v>105</v>
      </c>
      <c r="J67" t="str">
        <f t="shared" si="2"/>
        <v>0103</v>
      </c>
      <c r="K67" s="89" t="s">
        <v>282</v>
      </c>
      <c r="L67" s="13" t="s">
        <v>106</v>
      </c>
    </row>
    <row r="68" spans="4:12" x14ac:dyDescent="0.25">
      <c r="D68" s="110" t="s">
        <v>106</v>
      </c>
      <c r="J68" t="str">
        <f t="shared" si="2"/>
        <v>0104</v>
      </c>
      <c r="K68" s="89" t="s">
        <v>283</v>
      </c>
      <c r="L68" s="13" t="s">
        <v>107</v>
      </c>
    </row>
    <row r="69" spans="4:12" x14ac:dyDescent="0.25">
      <c r="D69" s="110" t="s">
        <v>107</v>
      </c>
      <c r="J69" t="str">
        <f t="shared" si="2"/>
        <v>0105</v>
      </c>
      <c r="K69" s="89" t="s">
        <v>284</v>
      </c>
      <c r="L69" s="13" t="s">
        <v>108</v>
      </c>
    </row>
    <row r="70" spans="4:12" x14ac:dyDescent="0.25">
      <c r="D70" s="110" t="s">
        <v>108</v>
      </c>
      <c r="J70" t="str">
        <f t="shared" si="2"/>
        <v>0106</v>
      </c>
      <c r="K70" s="89" t="s">
        <v>285</v>
      </c>
      <c r="L70" s="13" t="s">
        <v>109</v>
      </c>
    </row>
    <row r="71" spans="4:12" x14ac:dyDescent="0.25">
      <c r="D71" s="110" t="s">
        <v>109</v>
      </c>
      <c r="J71" t="str">
        <f t="shared" si="2"/>
        <v>0201</v>
      </c>
      <c r="K71" s="89" t="s">
        <v>286</v>
      </c>
      <c r="L71" s="13" t="s">
        <v>110</v>
      </c>
    </row>
    <row r="72" spans="4:12" x14ac:dyDescent="0.25">
      <c r="D72" s="110" t="s">
        <v>110</v>
      </c>
      <c r="J72" t="str">
        <f t="shared" si="2"/>
        <v>0202</v>
      </c>
      <c r="K72" s="89" t="s">
        <v>287</v>
      </c>
      <c r="L72" s="13" t="s">
        <v>111</v>
      </c>
    </row>
    <row r="73" spans="4:12" x14ac:dyDescent="0.25">
      <c r="D73" s="110" t="s">
        <v>111</v>
      </c>
      <c r="J73" t="str">
        <f t="shared" si="2"/>
        <v>0203</v>
      </c>
      <c r="K73" s="89" t="s">
        <v>288</v>
      </c>
      <c r="L73" s="13" t="s">
        <v>112</v>
      </c>
    </row>
    <row r="74" spans="4:12" x14ac:dyDescent="0.25">
      <c r="D74" s="110" t="s">
        <v>112</v>
      </c>
      <c r="J74" t="str">
        <f t="shared" si="2"/>
        <v>0204</v>
      </c>
      <c r="K74" s="89" t="s">
        <v>289</v>
      </c>
      <c r="L74" s="13" t="s">
        <v>113</v>
      </c>
    </row>
    <row r="75" spans="4:12" x14ac:dyDescent="0.25">
      <c r="D75" s="110" t="s">
        <v>113</v>
      </c>
      <c r="J75" t="str">
        <f t="shared" si="2"/>
        <v>0205</v>
      </c>
      <c r="K75" s="89" t="s">
        <v>290</v>
      </c>
      <c r="L75" s="13" t="s">
        <v>114</v>
      </c>
    </row>
    <row r="76" spans="4:12" x14ac:dyDescent="0.25">
      <c r="D76" s="110" t="s">
        <v>114</v>
      </c>
      <c r="J76" t="str">
        <f t="shared" si="2"/>
        <v>0206</v>
      </c>
      <c r="K76" s="89" t="s">
        <v>291</v>
      </c>
      <c r="L76" s="13" t="s">
        <v>115</v>
      </c>
    </row>
    <row r="77" spans="4:12" x14ac:dyDescent="0.25">
      <c r="D77" s="110" t="s">
        <v>115</v>
      </c>
      <c r="J77" t="str">
        <f t="shared" si="2"/>
        <v>0301</v>
      </c>
      <c r="K77" s="89" t="s">
        <v>292</v>
      </c>
      <c r="L77" s="13" t="s">
        <v>116</v>
      </c>
    </row>
    <row r="78" spans="4:12" x14ac:dyDescent="0.25">
      <c r="D78" s="110" t="s">
        <v>116</v>
      </c>
      <c r="J78" t="str">
        <f t="shared" si="2"/>
        <v>0302</v>
      </c>
      <c r="K78" s="89" t="s">
        <v>293</v>
      </c>
      <c r="L78" s="13" t="s">
        <v>117</v>
      </c>
    </row>
    <row r="79" spans="4:12" x14ac:dyDescent="0.25">
      <c r="D79" s="110" t="s">
        <v>117</v>
      </c>
      <c r="J79" t="str">
        <f t="shared" si="2"/>
        <v>0303</v>
      </c>
      <c r="K79" s="89" t="s">
        <v>294</v>
      </c>
      <c r="L79" s="13" t="s">
        <v>118</v>
      </c>
    </row>
    <row r="80" spans="4:12" x14ac:dyDescent="0.25">
      <c r="D80" s="110" t="s">
        <v>118</v>
      </c>
      <c r="J80" t="str">
        <f t="shared" si="2"/>
        <v>0304</v>
      </c>
      <c r="K80" s="89" t="s">
        <v>295</v>
      </c>
      <c r="L80" s="13" t="s">
        <v>119</v>
      </c>
    </row>
    <row r="81" spans="4:12" x14ac:dyDescent="0.25">
      <c r="D81" s="110" t="s">
        <v>119</v>
      </c>
      <c r="J81" t="str">
        <f t="shared" si="2"/>
        <v>0305</v>
      </c>
      <c r="K81" s="89" t="s">
        <v>296</v>
      </c>
      <c r="L81" s="13" t="s">
        <v>120</v>
      </c>
    </row>
    <row r="82" spans="4:12" x14ac:dyDescent="0.25">
      <c r="D82" s="110" t="s">
        <v>120</v>
      </c>
      <c r="J82" t="str">
        <f t="shared" si="2"/>
        <v>0306</v>
      </c>
      <c r="K82" s="89" t="s">
        <v>297</v>
      </c>
      <c r="L82" s="13" t="s">
        <v>121</v>
      </c>
    </row>
    <row r="83" spans="4:12" x14ac:dyDescent="0.25">
      <c r="D83" s="110" t="s">
        <v>121</v>
      </c>
      <c r="J83" t="str">
        <f t="shared" si="2"/>
        <v>0401</v>
      </c>
      <c r="K83" s="89" t="s">
        <v>298</v>
      </c>
      <c r="L83" s="13" t="s">
        <v>122</v>
      </c>
    </row>
    <row r="84" spans="4:12" x14ac:dyDescent="0.25">
      <c r="D84" s="110" t="s">
        <v>122</v>
      </c>
      <c r="J84" t="str">
        <f t="shared" si="2"/>
        <v>0402</v>
      </c>
      <c r="K84" s="89" t="s">
        <v>299</v>
      </c>
    </row>
    <row r="85" spans="4:12" x14ac:dyDescent="0.25">
      <c r="J85" t="str">
        <f t="shared" si="2"/>
        <v>0403</v>
      </c>
      <c r="K85" s="89" t="s">
        <v>300</v>
      </c>
    </row>
    <row r="86" spans="4:12" x14ac:dyDescent="0.25">
      <c r="J86" t="str">
        <f t="shared" si="2"/>
        <v>0404</v>
      </c>
      <c r="K86" s="89" t="s">
        <v>301</v>
      </c>
    </row>
    <row r="87" spans="4:12" x14ac:dyDescent="0.25">
      <c r="J87" t="str">
        <f t="shared" si="2"/>
        <v>0405</v>
      </c>
      <c r="K87" s="89" t="s">
        <v>302</v>
      </c>
    </row>
    <row r="88" spans="4:12" x14ac:dyDescent="0.25">
      <c r="J88" t="str">
        <f t="shared" si="2"/>
        <v/>
      </c>
    </row>
    <row r="89" spans="4:12" x14ac:dyDescent="0.25">
      <c r="J89" t="str">
        <f t="shared" si="2"/>
        <v/>
      </c>
    </row>
    <row r="90" spans="4:12" x14ac:dyDescent="0.25">
      <c r="J90" t="str">
        <f>CONCATENATE(K90,"_short")</f>
        <v>d_04010201_short</v>
      </c>
      <c r="K90" s="89" t="s">
        <v>303</v>
      </c>
    </row>
    <row r="91" spans="4:12" x14ac:dyDescent="0.25">
      <c r="J91" t="str">
        <f t="shared" ref="J91:J122" si="3">MID(K91,9,4)</f>
        <v>0101</v>
      </c>
      <c r="K91" s="89" t="s">
        <v>304</v>
      </c>
    </row>
    <row r="92" spans="4:12" x14ac:dyDescent="0.25">
      <c r="J92" t="str">
        <f t="shared" si="3"/>
        <v>0102</v>
      </c>
      <c r="K92" s="89" t="s">
        <v>305</v>
      </c>
    </row>
    <row r="93" spans="4:12" x14ac:dyDescent="0.25">
      <c r="J93" t="str">
        <f t="shared" si="3"/>
        <v>0103</v>
      </c>
      <c r="K93" s="89" t="s">
        <v>306</v>
      </c>
    </row>
    <row r="94" spans="4:12" x14ac:dyDescent="0.25">
      <c r="J94" t="str">
        <f t="shared" si="3"/>
        <v>0104</v>
      </c>
      <c r="K94" s="89" t="s">
        <v>307</v>
      </c>
    </row>
    <row r="95" spans="4:12" x14ac:dyDescent="0.25">
      <c r="J95" t="str">
        <f t="shared" si="3"/>
        <v>0105</v>
      </c>
      <c r="K95" s="89" t="s">
        <v>308</v>
      </c>
    </row>
    <row r="96" spans="4:12" x14ac:dyDescent="0.25">
      <c r="J96" t="str">
        <f t="shared" si="3"/>
        <v>0201</v>
      </c>
      <c r="K96" s="89" t="s">
        <v>309</v>
      </c>
    </row>
    <row r="97" spans="10:11" x14ac:dyDescent="0.25">
      <c r="J97" t="str">
        <f t="shared" si="3"/>
        <v>0202</v>
      </c>
      <c r="K97" s="89" t="s">
        <v>310</v>
      </c>
    </row>
    <row r="98" spans="10:11" x14ac:dyDescent="0.25">
      <c r="J98" t="str">
        <f t="shared" si="3"/>
        <v>0203</v>
      </c>
      <c r="K98" s="89" t="s">
        <v>311</v>
      </c>
    </row>
    <row r="99" spans="10:11" x14ac:dyDescent="0.25">
      <c r="J99" t="str">
        <f t="shared" si="3"/>
        <v>0204</v>
      </c>
      <c r="K99" s="89" t="s">
        <v>312</v>
      </c>
    </row>
    <row r="100" spans="10:11" x14ac:dyDescent="0.25">
      <c r="J100" t="str">
        <f t="shared" si="3"/>
        <v>0205</v>
      </c>
      <c r="K100" s="89" t="s">
        <v>313</v>
      </c>
    </row>
    <row r="101" spans="10:11" x14ac:dyDescent="0.25">
      <c r="J101" t="str">
        <f t="shared" si="3"/>
        <v>0206</v>
      </c>
      <c r="K101" s="89" t="s">
        <v>314</v>
      </c>
    </row>
    <row r="102" spans="10:11" x14ac:dyDescent="0.25">
      <c r="J102" t="str">
        <f t="shared" si="3"/>
        <v>0301</v>
      </c>
      <c r="K102" s="89" t="s">
        <v>315</v>
      </c>
    </row>
    <row r="103" spans="10:11" x14ac:dyDescent="0.25">
      <c r="J103" t="str">
        <f t="shared" si="3"/>
        <v>0302</v>
      </c>
      <c r="K103" s="89" t="s">
        <v>316</v>
      </c>
    </row>
    <row r="104" spans="10:11" x14ac:dyDescent="0.25">
      <c r="J104" t="str">
        <f t="shared" si="3"/>
        <v>0303</v>
      </c>
      <c r="K104" s="89" t="s">
        <v>317</v>
      </c>
    </row>
    <row r="105" spans="10:11" x14ac:dyDescent="0.25">
      <c r="J105" t="str">
        <f t="shared" si="3"/>
        <v>0304</v>
      </c>
      <c r="K105" s="89" t="s">
        <v>318</v>
      </c>
    </row>
    <row r="106" spans="10:11" x14ac:dyDescent="0.25">
      <c r="J106" t="str">
        <f t="shared" si="3"/>
        <v>0305</v>
      </c>
      <c r="K106" s="89" t="s">
        <v>319</v>
      </c>
    </row>
    <row r="107" spans="10:11" x14ac:dyDescent="0.25">
      <c r="J107" t="str">
        <f t="shared" si="3"/>
        <v>0401</v>
      </c>
      <c r="K107" s="89" t="s">
        <v>320</v>
      </c>
    </row>
    <row r="108" spans="10:11" x14ac:dyDescent="0.25">
      <c r="J108" t="str">
        <f t="shared" si="3"/>
        <v>0402</v>
      </c>
      <c r="K108" s="89" t="s">
        <v>321</v>
      </c>
    </row>
    <row r="109" spans="10:11" x14ac:dyDescent="0.25">
      <c r="J109" t="str">
        <f t="shared" si="3"/>
        <v>0403</v>
      </c>
      <c r="K109" s="89" t="s">
        <v>322</v>
      </c>
    </row>
    <row r="110" spans="10:11" x14ac:dyDescent="0.25">
      <c r="J110" t="str">
        <f t="shared" si="3"/>
        <v>0404</v>
      </c>
      <c r="K110" s="89" t="s">
        <v>323</v>
      </c>
    </row>
    <row r="111" spans="10:11" x14ac:dyDescent="0.25">
      <c r="J111" t="str">
        <f t="shared" si="3"/>
        <v>0501</v>
      </c>
      <c r="K111" s="89" t="s">
        <v>324</v>
      </c>
    </row>
    <row r="112" spans="10:11" x14ac:dyDescent="0.25">
      <c r="J112" t="str">
        <f t="shared" si="3"/>
        <v>0502</v>
      </c>
      <c r="K112" s="89" t="s">
        <v>325</v>
      </c>
    </row>
    <row r="113" spans="10:11" x14ac:dyDescent="0.25">
      <c r="J113" t="str">
        <f t="shared" si="3"/>
        <v>0503</v>
      </c>
      <c r="K113" s="89" t="s">
        <v>326</v>
      </c>
    </row>
    <row r="114" spans="10:11" x14ac:dyDescent="0.25">
      <c r="J114" t="str">
        <f t="shared" si="3"/>
        <v>0504</v>
      </c>
      <c r="K114" s="89" t="s">
        <v>327</v>
      </c>
    </row>
    <row r="115" spans="10:11" x14ac:dyDescent="0.25">
      <c r="J115" t="str">
        <f t="shared" si="3"/>
        <v>0601</v>
      </c>
      <c r="K115" s="89" t="s">
        <v>328</v>
      </c>
    </row>
    <row r="116" spans="10:11" x14ac:dyDescent="0.25">
      <c r="J116" t="str">
        <f t="shared" si="3"/>
        <v>0602</v>
      </c>
      <c r="K116" s="89" t="s">
        <v>329</v>
      </c>
    </row>
    <row r="117" spans="10:11" x14ac:dyDescent="0.25">
      <c r="J117" t="str">
        <f t="shared" si="3"/>
        <v>0603</v>
      </c>
      <c r="K117" s="89" t="s">
        <v>330</v>
      </c>
    </row>
    <row r="118" spans="10:11" x14ac:dyDescent="0.25">
      <c r="J118" t="str">
        <f t="shared" si="3"/>
        <v>0604</v>
      </c>
      <c r="K118" s="89" t="s">
        <v>331</v>
      </c>
    </row>
    <row r="119" spans="10:11" x14ac:dyDescent="0.25">
      <c r="J119" t="str">
        <f t="shared" si="3"/>
        <v>0605</v>
      </c>
      <c r="K119" s="89" t="s">
        <v>332</v>
      </c>
    </row>
    <row r="120" spans="10:11" x14ac:dyDescent="0.25">
      <c r="J120" t="str">
        <f t="shared" si="3"/>
        <v>0606</v>
      </c>
      <c r="K120" s="89" t="s">
        <v>333</v>
      </c>
    </row>
    <row r="121" spans="10:11" x14ac:dyDescent="0.25">
      <c r="J121" t="str">
        <f t="shared" si="3"/>
        <v>0607</v>
      </c>
      <c r="K121" s="89" t="s">
        <v>334</v>
      </c>
    </row>
    <row r="122" spans="10:11" x14ac:dyDescent="0.25">
      <c r="J122" t="str">
        <f t="shared" si="3"/>
        <v>0608</v>
      </c>
      <c r="K122" s="89" t="s">
        <v>335</v>
      </c>
    </row>
    <row r="123" spans="10:11" x14ac:dyDescent="0.25">
      <c r="J123" t="str">
        <f t="shared" ref="J123:J154" si="4">MID(K123,9,4)</f>
        <v>0701</v>
      </c>
      <c r="K123" s="89" t="s">
        <v>336</v>
      </c>
    </row>
    <row r="124" spans="10:11" x14ac:dyDescent="0.25">
      <c r="J124" t="str">
        <f t="shared" si="4"/>
        <v>0702</v>
      </c>
      <c r="K124" s="89" t="s">
        <v>337</v>
      </c>
    </row>
    <row r="125" spans="10:11" x14ac:dyDescent="0.25">
      <c r="J125" t="str">
        <f t="shared" si="4"/>
        <v>0703</v>
      </c>
      <c r="K125" s="89" t="s">
        <v>338</v>
      </c>
    </row>
    <row r="126" spans="10:11" x14ac:dyDescent="0.25">
      <c r="J126" t="str">
        <f t="shared" si="4"/>
        <v>0704</v>
      </c>
      <c r="K126" s="89" t="s">
        <v>339</v>
      </c>
    </row>
    <row r="127" spans="10:11" x14ac:dyDescent="0.25">
      <c r="J127" t="str">
        <f t="shared" si="4"/>
        <v>0705</v>
      </c>
      <c r="K127" s="89" t="s">
        <v>340</v>
      </c>
    </row>
    <row r="128" spans="10:11" x14ac:dyDescent="0.25">
      <c r="J128" t="str">
        <f t="shared" si="4"/>
        <v>0706</v>
      </c>
      <c r="K128" s="89" t="s">
        <v>341</v>
      </c>
    </row>
    <row r="129" spans="10:11" x14ac:dyDescent="0.25">
      <c r="J129" t="str">
        <f t="shared" si="4"/>
        <v>0707</v>
      </c>
      <c r="K129" s="89" t="s">
        <v>342</v>
      </c>
    </row>
    <row r="130" spans="10:11" x14ac:dyDescent="0.25">
      <c r="J130" t="str">
        <f t="shared" si="4"/>
        <v>0708</v>
      </c>
      <c r="K130" s="89" t="s">
        <v>343</v>
      </c>
    </row>
    <row r="131" spans="10:11" x14ac:dyDescent="0.25">
      <c r="J131" t="str">
        <f t="shared" si="4"/>
        <v>0709</v>
      </c>
      <c r="K131" s="89" t="s">
        <v>344</v>
      </c>
    </row>
    <row r="132" spans="10:11" x14ac:dyDescent="0.25">
      <c r="J132" t="str">
        <f t="shared" si="4"/>
        <v>0801</v>
      </c>
      <c r="K132" s="89" t="s">
        <v>345</v>
      </c>
    </row>
    <row r="133" spans="10:11" x14ac:dyDescent="0.25">
      <c r="J133" t="str">
        <f t="shared" si="4"/>
        <v>0802</v>
      </c>
      <c r="K133" s="89" t="s">
        <v>346</v>
      </c>
    </row>
    <row r="134" spans="10:11" x14ac:dyDescent="0.25">
      <c r="J134" t="str">
        <f t="shared" si="4"/>
        <v>0803</v>
      </c>
      <c r="K134" s="89" t="s">
        <v>347</v>
      </c>
    </row>
    <row r="135" spans="10:11" x14ac:dyDescent="0.25">
      <c r="J135" t="str">
        <f t="shared" si="4"/>
        <v>0804</v>
      </c>
      <c r="K135" s="89" t="s">
        <v>348</v>
      </c>
    </row>
    <row r="136" spans="10:11" x14ac:dyDescent="0.25">
      <c r="J136" t="str">
        <f t="shared" si="4"/>
        <v>0805</v>
      </c>
      <c r="K136" s="89" t="s">
        <v>349</v>
      </c>
    </row>
    <row r="137" spans="10:11" x14ac:dyDescent="0.25">
      <c r="J137" t="str">
        <f t="shared" si="4"/>
        <v>0806</v>
      </c>
      <c r="K137" s="89" t="s">
        <v>350</v>
      </c>
    </row>
    <row r="138" spans="10:11" x14ac:dyDescent="0.25">
      <c r="J138" t="str">
        <f t="shared" si="4"/>
        <v>0807</v>
      </c>
      <c r="K138" s="89" t="s">
        <v>351</v>
      </c>
    </row>
    <row r="139" spans="10:11" x14ac:dyDescent="0.25">
      <c r="J139" t="str">
        <f t="shared" si="4"/>
        <v>0901</v>
      </c>
      <c r="K139" s="89" t="s">
        <v>352</v>
      </c>
    </row>
    <row r="140" spans="10:11" x14ac:dyDescent="0.25">
      <c r="J140" t="str">
        <f t="shared" si="4"/>
        <v>0902</v>
      </c>
      <c r="K140" s="89" t="s">
        <v>353</v>
      </c>
    </row>
    <row r="141" spans="10:11" x14ac:dyDescent="0.25">
      <c r="J141" t="str">
        <f t="shared" si="4"/>
        <v>0903</v>
      </c>
      <c r="K141" s="89" t="s">
        <v>354</v>
      </c>
    </row>
    <row r="142" spans="10:11" x14ac:dyDescent="0.25">
      <c r="J142" t="str">
        <f t="shared" si="4"/>
        <v>0904</v>
      </c>
      <c r="K142" s="89" t="s">
        <v>355</v>
      </c>
    </row>
    <row r="143" spans="10:11" x14ac:dyDescent="0.25">
      <c r="J143" t="str">
        <f t="shared" si="4"/>
        <v>0905</v>
      </c>
      <c r="K143" s="89" t="s">
        <v>356</v>
      </c>
    </row>
    <row r="144" spans="10:11" x14ac:dyDescent="0.25">
      <c r="J144" t="str">
        <f t="shared" si="4"/>
        <v>0906</v>
      </c>
      <c r="K144" s="89" t="s">
        <v>357</v>
      </c>
    </row>
    <row r="145" spans="10:11" x14ac:dyDescent="0.25">
      <c r="J145" t="str">
        <f t="shared" si="4"/>
        <v>0907</v>
      </c>
      <c r="K145" s="89" t="s">
        <v>358</v>
      </c>
    </row>
    <row r="146" spans="10:11" x14ac:dyDescent="0.25">
      <c r="J146" t="str">
        <f t="shared" si="4"/>
        <v>0908</v>
      </c>
      <c r="K146" s="89" t="s">
        <v>359</v>
      </c>
    </row>
    <row r="147" spans="10:11" x14ac:dyDescent="0.25">
      <c r="J147" t="str">
        <f t="shared" si="4"/>
        <v>1001</v>
      </c>
      <c r="K147" s="89" t="s">
        <v>360</v>
      </c>
    </row>
    <row r="148" spans="10:11" x14ac:dyDescent="0.25">
      <c r="J148" t="str">
        <f t="shared" si="4"/>
        <v>1002</v>
      </c>
      <c r="K148" s="89" t="s">
        <v>361</v>
      </c>
    </row>
    <row r="149" spans="10:11" x14ac:dyDescent="0.25">
      <c r="J149" t="str">
        <f t="shared" si="4"/>
        <v>1003</v>
      </c>
      <c r="K149" s="89" t="s">
        <v>362</v>
      </c>
    </row>
    <row r="150" spans="10:11" x14ac:dyDescent="0.25">
      <c r="J150" t="str">
        <f t="shared" si="4"/>
        <v>1004</v>
      </c>
      <c r="K150" s="89" t="s">
        <v>363</v>
      </c>
    </row>
    <row r="151" spans="10:11" x14ac:dyDescent="0.25">
      <c r="J151" t="str">
        <f t="shared" si="4"/>
        <v>1005</v>
      </c>
      <c r="K151" s="89" t="s">
        <v>364</v>
      </c>
    </row>
    <row r="152" spans="10:11" x14ac:dyDescent="0.25">
      <c r="J152" t="str">
        <f t="shared" si="4"/>
        <v>1101</v>
      </c>
      <c r="K152" s="89" t="s">
        <v>365</v>
      </c>
    </row>
    <row r="153" spans="10:11" x14ac:dyDescent="0.25">
      <c r="J153" t="str">
        <f t="shared" si="4"/>
        <v>1102</v>
      </c>
      <c r="K153" s="89" t="s">
        <v>366</v>
      </c>
    </row>
    <row r="154" spans="10:11" x14ac:dyDescent="0.25">
      <c r="J154" t="str">
        <f t="shared" si="4"/>
        <v>1103</v>
      </c>
      <c r="K154" s="89" t="s">
        <v>367</v>
      </c>
    </row>
    <row r="155" spans="10:11" x14ac:dyDescent="0.25">
      <c r="J155" t="str">
        <f t="shared" ref="J155:J178" si="5">MID(K155,9,4)</f>
        <v>1104</v>
      </c>
      <c r="K155" s="89" t="s">
        <v>368</v>
      </c>
    </row>
    <row r="156" spans="10:11" x14ac:dyDescent="0.25">
      <c r="J156" t="str">
        <f t="shared" si="5"/>
        <v>1201</v>
      </c>
      <c r="K156" s="89" t="s">
        <v>369</v>
      </c>
    </row>
    <row r="157" spans="10:11" x14ac:dyDescent="0.25">
      <c r="J157" t="str">
        <f t="shared" si="5"/>
        <v>1202</v>
      </c>
      <c r="K157" s="89" t="s">
        <v>370</v>
      </c>
    </row>
    <row r="158" spans="10:11" x14ac:dyDescent="0.25">
      <c r="J158" t="str">
        <f t="shared" si="5"/>
        <v>1203</v>
      </c>
      <c r="K158" s="89" t="s">
        <v>371</v>
      </c>
    </row>
    <row r="159" spans="10:11" x14ac:dyDescent="0.25">
      <c r="J159" t="str">
        <f t="shared" si="5"/>
        <v>1301</v>
      </c>
      <c r="K159" s="89" t="s">
        <v>372</v>
      </c>
    </row>
    <row r="160" spans="10:11" x14ac:dyDescent="0.25">
      <c r="J160" t="str">
        <f t="shared" si="5"/>
        <v>1302</v>
      </c>
      <c r="K160" s="89" t="s">
        <v>373</v>
      </c>
    </row>
    <row r="161" spans="10:11" x14ac:dyDescent="0.25">
      <c r="J161" t="str">
        <f t="shared" si="5"/>
        <v>1303</v>
      </c>
      <c r="K161" s="89" t="s">
        <v>374</v>
      </c>
    </row>
    <row r="162" spans="10:11" x14ac:dyDescent="0.25">
      <c r="J162" t="str">
        <f t="shared" si="5"/>
        <v>1304</v>
      </c>
      <c r="K162" s="89" t="s">
        <v>375</v>
      </c>
    </row>
    <row r="163" spans="10:11" x14ac:dyDescent="0.25">
      <c r="J163" t="str">
        <f t="shared" si="5"/>
        <v>1305</v>
      </c>
      <c r="K163" s="89" t="s">
        <v>376</v>
      </c>
    </row>
    <row r="164" spans="10:11" x14ac:dyDescent="0.25">
      <c r="J164" t="str">
        <f t="shared" si="5"/>
        <v>1306</v>
      </c>
      <c r="K164" s="89" t="s">
        <v>377</v>
      </c>
    </row>
    <row r="165" spans="10:11" x14ac:dyDescent="0.25">
      <c r="J165" t="str">
        <f t="shared" si="5"/>
        <v>1401</v>
      </c>
      <c r="K165" s="89" t="s">
        <v>378</v>
      </c>
    </row>
    <row r="166" spans="10:11" x14ac:dyDescent="0.25">
      <c r="J166" t="str">
        <f t="shared" si="5"/>
        <v>1402</v>
      </c>
      <c r="K166" s="89" t="s">
        <v>379</v>
      </c>
    </row>
    <row r="167" spans="10:11" x14ac:dyDescent="0.25">
      <c r="J167" t="str">
        <f t="shared" si="5"/>
        <v>1403</v>
      </c>
      <c r="K167" s="89" t="s">
        <v>380</v>
      </c>
    </row>
    <row r="168" spans="10:11" x14ac:dyDescent="0.25">
      <c r="J168" t="str">
        <f t="shared" si="5"/>
        <v>1501</v>
      </c>
      <c r="K168" s="89" t="s">
        <v>381</v>
      </c>
    </row>
    <row r="169" spans="10:11" x14ac:dyDescent="0.25">
      <c r="J169" t="str">
        <f t="shared" si="5"/>
        <v>1502</v>
      </c>
      <c r="K169" s="89" t="s">
        <v>382</v>
      </c>
    </row>
    <row r="170" spans="10:11" x14ac:dyDescent="0.25">
      <c r="J170" t="str">
        <f t="shared" si="5"/>
        <v>1503</v>
      </c>
      <c r="K170" s="89" t="s">
        <v>383</v>
      </c>
    </row>
    <row r="171" spans="10:11" x14ac:dyDescent="0.25">
      <c r="J171" t="str">
        <f t="shared" si="5"/>
        <v>1504</v>
      </c>
      <c r="K171" s="89" t="s">
        <v>384</v>
      </c>
    </row>
    <row r="172" spans="10:11" x14ac:dyDescent="0.25">
      <c r="J172" t="str">
        <f t="shared" si="5"/>
        <v>1505</v>
      </c>
      <c r="K172" s="89" t="s">
        <v>385</v>
      </c>
    </row>
    <row r="173" spans="10:11" x14ac:dyDescent="0.25">
      <c r="J173" t="str">
        <f t="shared" si="5"/>
        <v>1601</v>
      </c>
      <c r="K173" s="89" t="s">
        <v>386</v>
      </c>
    </row>
    <row r="174" spans="10:11" x14ac:dyDescent="0.25">
      <c r="J174" t="str">
        <f t="shared" si="5"/>
        <v>1602</v>
      </c>
      <c r="K174" s="89" t="s">
        <v>387</v>
      </c>
    </row>
    <row r="175" spans="10:11" x14ac:dyDescent="0.25">
      <c r="J175" t="str">
        <f t="shared" si="5"/>
        <v>1603</v>
      </c>
      <c r="K175" s="89" t="s">
        <v>388</v>
      </c>
    </row>
    <row r="176" spans="10:11" x14ac:dyDescent="0.25">
      <c r="J176" t="str">
        <f t="shared" si="5"/>
        <v>1604</v>
      </c>
      <c r="K176" s="89" t="s">
        <v>389</v>
      </c>
    </row>
    <row r="177" spans="10:11" x14ac:dyDescent="0.25">
      <c r="J177" t="str">
        <f t="shared" si="5"/>
        <v/>
      </c>
    </row>
    <row r="178" spans="10:11" x14ac:dyDescent="0.25">
      <c r="J178" t="str">
        <f t="shared" si="5"/>
        <v/>
      </c>
    </row>
    <row r="179" spans="10:11" x14ac:dyDescent="0.25">
      <c r="J179" t="str">
        <f>CONCATENATE(K179,"_short")</f>
        <v>d_04010202_short</v>
      </c>
      <c r="K179" s="89" t="s">
        <v>390</v>
      </c>
    </row>
    <row r="180" spans="10:11" x14ac:dyDescent="0.25">
      <c r="J180" t="str">
        <f t="shared" ref="J180:J202" si="6">MID(K180,9,4)</f>
        <v>0101</v>
      </c>
      <c r="K180" s="89" t="s">
        <v>391</v>
      </c>
    </row>
    <row r="181" spans="10:11" x14ac:dyDescent="0.25">
      <c r="J181" t="str">
        <f t="shared" si="6"/>
        <v>0102</v>
      </c>
      <c r="K181" s="89" t="s">
        <v>392</v>
      </c>
    </row>
    <row r="182" spans="10:11" x14ac:dyDescent="0.25">
      <c r="J182" t="str">
        <f t="shared" si="6"/>
        <v>0103</v>
      </c>
      <c r="K182" s="89" t="s">
        <v>393</v>
      </c>
    </row>
    <row r="183" spans="10:11" x14ac:dyDescent="0.25">
      <c r="J183" t="str">
        <f t="shared" si="6"/>
        <v>0104</v>
      </c>
      <c r="K183" s="89" t="s">
        <v>394</v>
      </c>
    </row>
    <row r="184" spans="10:11" x14ac:dyDescent="0.25">
      <c r="J184" t="str">
        <f t="shared" si="6"/>
        <v>0105</v>
      </c>
      <c r="K184" s="89" t="s">
        <v>395</v>
      </c>
    </row>
    <row r="185" spans="10:11" x14ac:dyDescent="0.25">
      <c r="J185" t="str">
        <f t="shared" si="6"/>
        <v>0201</v>
      </c>
      <c r="K185" s="89" t="s">
        <v>396</v>
      </c>
    </row>
    <row r="186" spans="10:11" x14ac:dyDescent="0.25">
      <c r="J186" t="str">
        <f t="shared" si="6"/>
        <v>0202</v>
      </c>
      <c r="K186" s="89" t="s">
        <v>397</v>
      </c>
    </row>
    <row r="187" spans="10:11" x14ac:dyDescent="0.25">
      <c r="J187" t="str">
        <f t="shared" si="6"/>
        <v>0203</v>
      </c>
      <c r="K187" s="89" t="s">
        <v>398</v>
      </c>
    </row>
    <row r="188" spans="10:11" x14ac:dyDescent="0.25">
      <c r="J188" t="str">
        <f t="shared" si="6"/>
        <v>0301</v>
      </c>
      <c r="K188" s="89" t="s">
        <v>399</v>
      </c>
    </row>
    <row r="189" spans="10:11" x14ac:dyDescent="0.25">
      <c r="J189" t="str">
        <f t="shared" si="6"/>
        <v>0302</v>
      </c>
      <c r="K189" s="89" t="s">
        <v>400</v>
      </c>
    </row>
    <row r="190" spans="10:11" x14ac:dyDescent="0.25">
      <c r="J190" t="str">
        <f t="shared" si="6"/>
        <v>0401</v>
      </c>
      <c r="K190" s="89" t="s">
        <v>401</v>
      </c>
    </row>
    <row r="191" spans="10:11" x14ac:dyDescent="0.25">
      <c r="J191" t="str">
        <f t="shared" si="6"/>
        <v>0402</v>
      </c>
      <c r="K191" s="89" t="s">
        <v>402</v>
      </c>
    </row>
    <row r="192" spans="10:11" x14ac:dyDescent="0.25">
      <c r="J192" t="str">
        <f t="shared" si="6"/>
        <v>0403</v>
      </c>
      <c r="K192" s="89" t="s">
        <v>403</v>
      </c>
    </row>
    <row r="193" spans="10:11" x14ac:dyDescent="0.25">
      <c r="J193" t="str">
        <f t="shared" si="6"/>
        <v>0404</v>
      </c>
      <c r="K193" s="89" t="s">
        <v>404</v>
      </c>
    </row>
    <row r="194" spans="10:11" x14ac:dyDescent="0.25">
      <c r="J194" t="str">
        <f t="shared" si="6"/>
        <v>0501</v>
      </c>
      <c r="K194" s="89" t="s">
        <v>405</v>
      </c>
    </row>
    <row r="195" spans="10:11" x14ac:dyDescent="0.25">
      <c r="J195" t="str">
        <f t="shared" si="6"/>
        <v>0502</v>
      </c>
      <c r="K195" s="89" t="s">
        <v>406</v>
      </c>
    </row>
    <row r="196" spans="10:11" x14ac:dyDescent="0.25">
      <c r="J196" t="str">
        <f t="shared" si="6"/>
        <v>0601</v>
      </c>
      <c r="K196" s="89" t="s">
        <v>407</v>
      </c>
    </row>
    <row r="197" spans="10:11" x14ac:dyDescent="0.25">
      <c r="J197" t="str">
        <f t="shared" si="6"/>
        <v>0602</v>
      </c>
      <c r="K197" s="89" t="s">
        <v>408</v>
      </c>
    </row>
    <row r="198" spans="10:11" x14ac:dyDescent="0.25">
      <c r="J198" t="str">
        <f t="shared" si="6"/>
        <v>0603</v>
      </c>
      <c r="K198" s="89" t="s">
        <v>409</v>
      </c>
    </row>
    <row r="199" spans="10:11" x14ac:dyDescent="0.25">
      <c r="J199" t="str">
        <f t="shared" si="6"/>
        <v>0604</v>
      </c>
      <c r="K199" s="89" t="s">
        <v>410</v>
      </c>
    </row>
    <row r="200" spans="10:11" x14ac:dyDescent="0.25">
      <c r="J200" t="str">
        <f t="shared" si="6"/>
        <v>0605</v>
      </c>
      <c r="K200" s="89" t="s">
        <v>411</v>
      </c>
    </row>
    <row r="201" spans="10:11" x14ac:dyDescent="0.25">
      <c r="J201" t="str">
        <f t="shared" si="6"/>
        <v/>
      </c>
    </row>
    <row r="202" spans="10:11" x14ac:dyDescent="0.25">
      <c r="J202" t="str">
        <f t="shared" si="6"/>
        <v/>
      </c>
    </row>
    <row r="203" spans="10:11" x14ac:dyDescent="0.25">
      <c r="J203" t="str">
        <f>CONCATENATE(K203,"_short")</f>
        <v>d_04010301_short</v>
      </c>
      <c r="K203" s="89" t="s">
        <v>412</v>
      </c>
    </row>
    <row r="204" spans="10:11" x14ac:dyDescent="0.25">
      <c r="J204" t="str">
        <f t="shared" ref="J204:J235" si="7">MID(K204,9,4)</f>
        <v>0101</v>
      </c>
      <c r="K204" s="89" t="s">
        <v>413</v>
      </c>
    </row>
    <row r="205" spans="10:11" x14ac:dyDescent="0.25">
      <c r="J205" t="str">
        <f t="shared" si="7"/>
        <v>0102</v>
      </c>
      <c r="K205" s="89" t="s">
        <v>414</v>
      </c>
    </row>
    <row r="206" spans="10:11" x14ac:dyDescent="0.25">
      <c r="J206" t="str">
        <f t="shared" si="7"/>
        <v>0103</v>
      </c>
      <c r="K206" s="89" t="s">
        <v>415</v>
      </c>
    </row>
    <row r="207" spans="10:11" x14ac:dyDescent="0.25">
      <c r="J207" t="str">
        <f t="shared" si="7"/>
        <v>0201</v>
      </c>
      <c r="K207" s="89" t="s">
        <v>416</v>
      </c>
    </row>
    <row r="208" spans="10:11" x14ac:dyDescent="0.25">
      <c r="J208" t="str">
        <f t="shared" si="7"/>
        <v>0202</v>
      </c>
      <c r="K208" s="89" t="s">
        <v>417</v>
      </c>
    </row>
    <row r="209" spans="10:11" x14ac:dyDescent="0.25">
      <c r="J209" t="str">
        <f t="shared" si="7"/>
        <v>0203</v>
      </c>
      <c r="K209" s="89" t="s">
        <v>418</v>
      </c>
    </row>
    <row r="210" spans="10:11" x14ac:dyDescent="0.25">
      <c r="J210" t="str">
        <f t="shared" si="7"/>
        <v>0204</v>
      </c>
      <c r="K210" s="89" t="s">
        <v>419</v>
      </c>
    </row>
    <row r="211" spans="10:11" x14ac:dyDescent="0.25">
      <c r="J211" t="str">
        <f t="shared" si="7"/>
        <v>0205</v>
      </c>
      <c r="K211" s="89" t="s">
        <v>420</v>
      </c>
    </row>
    <row r="212" spans="10:11" x14ac:dyDescent="0.25">
      <c r="J212" t="str">
        <f t="shared" si="7"/>
        <v>0301</v>
      </c>
      <c r="K212" s="89" t="s">
        <v>421</v>
      </c>
    </row>
    <row r="213" spans="10:11" x14ac:dyDescent="0.25">
      <c r="J213" t="str">
        <f t="shared" si="7"/>
        <v>0302</v>
      </c>
      <c r="K213" s="89" t="s">
        <v>422</v>
      </c>
    </row>
    <row r="214" spans="10:11" x14ac:dyDescent="0.25">
      <c r="J214" t="str">
        <f t="shared" si="7"/>
        <v>0303</v>
      </c>
      <c r="K214" s="89" t="s">
        <v>423</v>
      </c>
    </row>
    <row r="215" spans="10:11" x14ac:dyDescent="0.25">
      <c r="J215" t="str">
        <f t="shared" si="7"/>
        <v>0401</v>
      </c>
      <c r="K215" s="89" t="s">
        <v>424</v>
      </c>
    </row>
    <row r="216" spans="10:11" x14ac:dyDescent="0.25">
      <c r="J216" t="str">
        <f t="shared" si="7"/>
        <v>0402</v>
      </c>
      <c r="K216" s="89" t="s">
        <v>425</v>
      </c>
    </row>
    <row r="217" spans="10:11" x14ac:dyDescent="0.25">
      <c r="J217" t="str">
        <f t="shared" si="7"/>
        <v>0403</v>
      </c>
      <c r="K217" s="89" t="s">
        <v>426</v>
      </c>
    </row>
    <row r="218" spans="10:11" x14ac:dyDescent="0.25">
      <c r="J218" t="str">
        <f t="shared" si="7"/>
        <v>0501</v>
      </c>
      <c r="K218" s="89" t="s">
        <v>427</v>
      </c>
    </row>
    <row r="219" spans="10:11" x14ac:dyDescent="0.25">
      <c r="J219" t="str">
        <f t="shared" si="7"/>
        <v>0502</v>
      </c>
      <c r="K219" s="89" t="s">
        <v>428</v>
      </c>
    </row>
    <row r="220" spans="10:11" x14ac:dyDescent="0.25">
      <c r="J220" t="str">
        <f t="shared" si="7"/>
        <v>0503</v>
      </c>
      <c r="K220" s="89" t="s">
        <v>429</v>
      </c>
    </row>
    <row r="221" spans="10:11" x14ac:dyDescent="0.25">
      <c r="J221" t="str">
        <f t="shared" si="7"/>
        <v>0504</v>
      </c>
      <c r="K221" s="89" t="s">
        <v>430</v>
      </c>
    </row>
    <row r="222" spans="10:11" x14ac:dyDescent="0.25">
      <c r="J222" t="str">
        <f t="shared" si="7"/>
        <v>0601</v>
      </c>
      <c r="K222" s="89" t="s">
        <v>431</v>
      </c>
    </row>
    <row r="223" spans="10:11" x14ac:dyDescent="0.25">
      <c r="J223" t="str">
        <f t="shared" si="7"/>
        <v>0602</v>
      </c>
      <c r="K223" s="89" t="s">
        <v>432</v>
      </c>
    </row>
    <row r="224" spans="10:11" x14ac:dyDescent="0.25">
      <c r="J224" t="str">
        <f t="shared" si="7"/>
        <v>0603</v>
      </c>
      <c r="K224" s="89" t="s">
        <v>433</v>
      </c>
    </row>
    <row r="225" spans="10:11" x14ac:dyDescent="0.25">
      <c r="J225" t="str">
        <f t="shared" si="7"/>
        <v>0604</v>
      </c>
      <c r="K225" s="89" t="s">
        <v>434</v>
      </c>
    </row>
    <row r="226" spans="10:11" x14ac:dyDescent="0.25">
      <c r="J226" t="str">
        <f t="shared" si="7"/>
        <v>0605</v>
      </c>
      <c r="K226" s="89" t="s">
        <v>435</v>
      </c>
    </row>
    <row r="227" spans="10:11" x14ac:dyDescent="0.25">
      <c r="J227" t="str">
        <f t="shared" si="7"/>
        <v>0606</v>
      </c>
      <c r="K227" s="89" t="s">
        <v>436</v>
      </c>
    </row>
    <row r="228" spans="10:11" x14ac:dyDescent="0.25">
      <c r="J228" t="str">
        <f t="shared" si="7"/>
        <v>0607</v>
      </c>
      <c r="K228" s="89" t="s">
        <v>437</v>
      </c>
    </row>
    <row r="229" spans="10:11" x14ac:dyDescent="0.25">
      <c r="J229" t="str">
        <f t="shared" si="7"/>
        <v>0608</v>
      </c>
      <c r="K229" s="89" t="s">
        <v>438</v>
      </c>
    </row>
    <row r="230" spans="10:11" x14ac:dyDescent="0.25">
      <c r="J230" t="str">
        <f t="shared" si="7"/>
        <v>0701</v>
      </c>
      <c r="K230" s="89" t="s">
        <v>439</v>
      </c>
    </row>
    <row r="231" spans="10:11" x14ac:dyDescent="0.25">
      <c r="J231" t="str">
        <f t="shared" si="7"/>
        <v>0702</v>
      </c>
      <c r="K231" s="89" t="s">
        <v>440</v>
      </c>
    </row>
    <row r="232" spans="10:11" x14ac:dyDescent="0.25">
      <c r="J232" t="str">
        <f t="shared" si="7"/>
        <v>0703</v>
      </c>
      <c r="K232" s="89" t="s">
        <v>441</v>
      </c>
    </row>
    <row r="233" spans="10:11" x14ac:dyDescent="0.25">
      <c r="J233" t="str">
        <f t="shared" si="7"/>
        <v>0704</v>
      </c>
      <c r="K233" s="89" t="s">
        <v>442</v>
      </c>
    </row>
    <row r="234" spans="10:11" x14ac:dyDescent="0.25">
      <c r="J234" t="str">
        <f t="shared" si="7"/>
        <v>0705</v>
      </c>
      <c r="K234" s="89" t="s">
        <v>443</v>
      </c>
    </row>
    <row r="235" spans="10:11" x14ac:dyDescent="0.25">
      <c r="J235" t="str">
        <f t="shared" si="7"/>
        <v>0801</v>
      </c>
      <c r="K235" s="89" t="s">
        <v>444</v>
      </c>
    </row>
    <row r="236" spans="10:11" x14ac:dyDescent="0.25">
      <c r="J236" t="str">
        <f t="shared" ref="J236:J267" si="8">MID(K236,9,4)</f>
        <v>0802</v>
      </c>
      <c r="K236" s="89" t="s">
        <v>445</v>
      </c>
    </row>
    <row r="237" spans="10:11" x14ac:dyDescent="0.25">
      <c r="J237" t="str">
        <f t="shared" si="8"/>
        <v>0803</v>
      </c>
      <c r="K237" s="89" t="s">
        <v>446</v>
      </c>
    </row>
    <row r="238" spans="10:11" x14ac:dyDescent="0.25">
      <c r="J238" t="str">
        <f t="shared" si="8"/>
        <v>0804</v>
      </c>
      <c r="K238" s="89" t="s">
        <v>447</v>
      </c>
    </row>
    <row r="239" spans="10:11" x14ac:dyDescent="0.25">
      <c r="J239" t="str">
        <f t="shared" si="8"/>
        <v>0805</v>
      </c>
      <c r="K239" s="89" t="s">
        <v>448</v>
      </c>
    </row>
    <row r="240" spans="10:11" x14ac:dyDescent="0.25">
      <c r="J240" t="str">
        <f t="shared" si="8"/>
        <v>0806</v>
      </c>
      <c r="K240" s="89" t="s">
        <v>449</v>
      </c>
    </row>
    <row r="241" spans="10:11" x14ac:dyDescent="0.25">
      <c r="J241" t="str">
        <f t="shared" si="8"/>
        <v>0807</v>
      </c>
      <c r="K241" s="89" t="s">
        <v>450</v>
      </c>
    </row>
    <row r="242" spans="10:11" x14ac:dyDescent="0.25">
      <c r="J242" t="str">
        <f t="shared" si="8"/>
        <v>0807</v>
      </c>
      <c r="K242" s="89" t="s">
        <v>450</v>
      </c>
    </row>
    <row r="243" spans="10:11" x14ac:dyDescent="0.25">
      <c r="J243" t="str">
        <f t="shared" si="8"/>
        <v>0901</v>
      </c>
      <c r="K243" s="89" t="s">
        <v>451</v>
      </c>
    </row>
    <row r="244" spans="10:11" x14ac:dyDescent="0.25">
      <c r="J244" t="str">
        <f t="shared" si="8"/>
        <v>0902</v>
      </c>
      <c r="K244" s="89" t="s">
        <v>452</v>
      </c>
    </row>
    <row r="245" spans="10:11" x14ac:dyDescent="0.25">
      <c r="J245" t="str">
        <f t="shared" si="8"/>
        <v>0903</v>
      </c>
      <c r="K245" s="89" t="s">
        <v>453</v>
      </c>
    </row>
    <row r="246" spans="10:11" x14ac:dyDescent="0.25">
      <c r="J246" t="str">
        <f t="shared" si="8"/>
        <v>0904</v>
      </c>
      <c r="K246" s="89" t="s">
        <v>454</v>
      </c>
    </row>
    <row r="247" spans="10:11" x14ac:dyDescent="0.25">
      <c r="J247" t="str">
        <f t="shared" si="8"/>
        <v>0905</v>
      </c>
      <c r="K247" s="89" t="s">
        <v>455</v>
      </c>
    </row>
    <row r="248" spans="10:11" x14ac:dyDescent="0.25">
      <c r="J248" t="str">
        <f t="shared" si="8"/>
        <v>0906</v>
      </c>
      <c r="K248" s="89" t="s">
        <v>456</v>
      </c>
    </row>
    <row r="249" spans="10:11" x14ac:dyDescent="0.25">
      <c r="J249" t="str">
        <f t="shared" si="8"/>
        <v>0907</v>
      </c>
      <c r="K249" s="89" t="s">
        <v>457</v>
      </c>
    </row>
    <row r="250" spans="10:11" x14ac:dyDescent="0.25">
      <c r="J250" t="str">
        <f t="shared" si="8"/>
        <v>0908</v>
      </c>
      <c r="K250" s="89" t="s">
        <v>458</v>
      </c>
    </row>
    <row r="251" spans="10:11" x14ac:dyDescent="0.25">
      <c r="J251" t="str">
        <f t="shared" si="8"/>
        <v>1001</v>
      </c>
      <c r="K251" s="89" t="s">
        <v>459</v>
      </c>
    </row>
    <row r="252" spans="10:11" x14ac:dyDescent="0.25">
      <c r="J252" t="str">
        <f t="shared" si="8"/>
        <v>1001</v>
      </c>
      <c r="K252" s="89" t="s">
        <v>459</v>
      </c>
    </row>
    <row r="253" spans="10:11" x14ac:dyDescent="0.25">
      <c r="J253" t="str">
        <f t="shared" si="8"/>
        <v>1001</v>
      </c>
      <c r="K253" s="89" t="s">
        <v>459</v>
      </c>
    </row>
    <row r="254" spans="10:11" x14ac:dyDescent="0.25">
      <c r="J254" t="str">
        <f t="shared" si="8"/>
        <v>1001</v>
      </c>
      <c r="K254" s="89" t="s">
        <v>459</v>
      </c>
    </row>
    <row r="255" spans="10:11" x14ac:dyDescent="0.25">
      <c r="J255" t="str">
        <f t="shared" si="8"/>
        <v>1001</v>
      </c>
      <c r="K255" s="89" t="s">
        <v>459</v>
      </c>
    </row>
    <row r="256" spans="10:11" x14ac:dyDescent="0.25">
      <c r="J256" t="str">
        <f t="shared" si="8"/>
        <v>1001</v>
      </c>
      <c r="K256" s="89" t="s">
        <v>459</v>
      </c>
    </row>
    <row r="257" spans="10:11" x14ac:dyDescent="0.25">
      <c r="J257" t="str">
        <f t="shared" si="8"/>
        <v>1001</v>
      </c>
      <c r="K257" s="89" t="s">
        <v>459</v>
      </c>
    </row>
    <row r="258" spans="10:11" x14ac:dyDescent="0.25">
      <c r="J258" t="str">
        <f t="shared" si="8"/>
        <v>1001</v>
      </c>
      <c r="K258" s="89" t="s">
        <v>459</v>
      </c>
    </row>
    <row r="259" spans="10:11" x14ac:dyDescent="0.25">
      <c r="J259" t="str">
        <f t="shared" si="8"/>
        <v>1001</v>
      </c>
      <c r="K259" s="89" t="s">
        <v>459</v>
      </c>
    </row>
    <row r="260" spans="10:11" x14ac:dyDescent="0.25">
      <c r="J260" t="str">
        <f t="shared" si="8"/>
        <v>1001</v>
      </c>
      <c r="K260" s="89" t="s">
        <v>459</v>
      </c>
    </row>
    <row r="261" spans="10:11" x14ac:dyDescent="0.25">
      <c r="J261" t="str">
        <f t="shared" si="8"/>
        <v>1001</v>
      </c>
      <c r="K261" s="89" t="s">
        <v>459</v>
      </c>
    </row>
    <row r="262" spans="10:11" x14ac:dyDescent="0.25">
      <c r="J262" t="str">
        <f t="shared" si="8"/>
        <v>1001</v>
      </c>
      <c r="K262" s="89" t="s">
        <v>459</v>
      </c>
    </row>
    <row r="263" spans="10:11" x14ac:dyDescent="0.25">
      <c r="J263" t="str">
        <f t="shared" si="8"/>
        <v>1001</v>
      </c>
      <c r="K263" s="89" t="s">
        <v>459</v>
      </c>
    </row>
    <row r="264" spans="10:11" x14ac:dyDescent="0.25">
      <c r="J264" t="str">
        <f t="shared" si="8"/>
        <v>1001</v>
      </c>
      <c r="K264" s="89" t="s">
        <v>459</v>
      </c>
    </row>
    <row r="265" spans="10:11" x14ac:dyDescent="0.25">
      <c r="J265" t="str">
        <f t="shared" si="8"/>
        <v>1001</v>
      </c>
      <c r="K265" s="89" t="s">
        <v>459</v>
      </c>
    </row>
    <row r="266" spans="10:11" x14ac:dyDescent="0.25">
      <c r="J266" t="str">
        <f t="shared" si="8"/>
        <v>1001</v>
      </c>
      <c r="K266" s="89" t="s">
        <v>459</v>
      </c>
    </row>
    <row r="267" spans="10:11" x14ac:dyDescent="0.25">
      <c r="J267" t="str">
        <f t="shared" si="8"/>
        <v>1001</v>
      </c>
      <c r="K267" s="89" t="s">
        <v>459</v>
      </c>
    </row>
    <row r="268" spans="10:11" x14ac:dyDescent="0.25">
      <c r="J268" t="str">
        <f t="shared" ref="J268:J296" si="9">MID(K268,9,4)</f>
        <v>1001</v>
      </c>
      <c r="K268" s="89" t="s">
        <v>459</v>
      </c>
    </row>
    <row r="269" spans="10:11" x14ac:dyDescent="0.25">
      <c r="J269" t="str">
        <f t="shared" si="9"/>
        <v>1001</v>
      </c>
      <c r="K269" s="89" t="s">
        <v>459</v>
      </c>
    </row>
    <row r="270" spans="10:11" x14ac:dyDescent="0.25">
      <c r="J270" t="str">
        <f t="shared" si="9"/>
        <v>1001</v>
      </c>
      <c r="K270" s="89" t="s">
        <v>459</v>
      </c>
    </row>
    <row r="271" spans="10:11" x14ac:dyDescent="0.25">
      <c r="J271" t="str">
        <f t="shared" si="9"/>
        <v>1001</v>
      </c>
      <c r="K271" s="89" t="s">
        <v>459</v>
      </c>
    </row>
    <row r="272" spans="10:11" x14ac:dyDescent="0.25">
      <c r="J272" t="str">
        <f t="shared" si="9"/>
        <v>1001</v>
      </c>
      <c r="K272" s="89" t="s">
        <v>459</v>
      </c>
    </row>
    <row r="273" spans="10:11" x14ac:dyDescent="0.25">
      <c r="J273" t="str">
        <f t="shared" si="9"/>
        <v>1001</v>
      </c>
      <c r="K273" s="89" t="s">
        <v>459</v>
      </c>
    </row>
    <row r="274" spans="10:11" x14ac:dyDescent="0.25">
      <c r="J274" t="str">
        <f t="shared" si="9"/>
        <v>1001</v>
      </c>
      <c r="K274" s="89" t="s">
        <v>459</v>
      </c>
    </row>
    <row r="275" spans="10:11" x14ac:dyDescent="0.25">
      <c r="J275" t="str">
        <f t="shared" si="9"/>
        <v>1001</v>
      </c>
      <c r="K275" s="89" t="s">
        <v>459</v>
      </c>
    </row>
    <row r="276" spans="10:11" x14ac:dyDescent="0.25">
      <c r="J276" t="str">
        <f t="shared" si="9"/>
        <v>1001</v>
      </c>
      <c r="K276" s="89" t="s">
        <v>459</v>
      </c>
    </row>
    <row r="277" spans="10:11" x14ac:dyDescent="0.25">
      <c r="J277" t="str">
        <f t="shared" si="9"/>
        <v>1001</v>
      </c>
      <c r="K277" s="89" t="s">
        <v>459</v>
      </c>
    </row>
    <row r="278" spans="10:11" x14ac:dyDescent="0.25">
      <c r="J278" t="str">
        <f t="shared" si="9"/>
        <v>1001</v>
      </c>
      <c r="K278" s="89" t="s">
        <v>459</v>
      </c>
    </row>
    <row r="279" spans="10:11" x14ac:dyDescent="0.25">
      <c r="J279" t="str">
        <f t="shared" si="9"/>
        <v>1001</v>
      </c>
      <c r="K279" s="89" t="s">
        <v>459</v>
      </c>
    </row>
    <row r="280" spans="10:11" x14ac:dyDescent="0.25">
      <c r="J280" t="str">
        <f t="shared" si="9"/>
        <v>1001</v>
      </c>
      <c r="K280" s="89" t="s">
        <v>459</v>
      </c>
    </row>
    <row r="281" spans="10:11" x14ac:dyDescent="0.25">
      <c r="J281" t="str">
        <f t="shared" si="9"/>
        <v>1001</v>
      </c>
      <c r="K281" s="89" t="s">
        <v>459</v>
      </c>
    </row>
    <row r="282" spans="10:11" x14ac:dyDescent="0.25">
      <c r="J282" t="str">
        <f t="shared" si="9"/>
        <v>1001</v>
      </c>
      <c r="K282" s="89" t="s">
        <v>459</v>
      </c>
    </row>
    <row r="283" spans="10:11" x14ac:dyDescent="0.25">
      <c r="J283" t="str">
        <f t="shared" si="9"/>
        <v>1002</v>
      </c>
      <c r="K283" s="89" t="s">
        <v>460</v>
      </c>
    </row>
    <row r="284" spans="10:11" x14ac:dyDescent="0.25">
      <c r="J284" t="str">
        <f t="shared" si="9"/>
        <v>1003</v>
      </c>
      <c r="K284" s="89" t="s">
        <v>461</v>
      </c>
    </row>
    <row r="285" spans="10:11" x14ac:dyDescent="0.25">
      <c r="J285" t="str">
        <f t="shared" si="9"/>
        <v>1004</v>
      </c>
      <c r="K285" s="89" t="s">
        <v>462</v>
      </c>
    </row>
    <row r="286" spans="10:11" x14ac:dyDescent="0.25">
      <c r="J286" t="str">
        <f t="shared" si="9"/>
        <v>1005</v>
      </c>
      <c r="K286" s="89" t="s">
        <v>463</v>
      </c>
    </row>
    <row r="287" spans="10:11" x14ac:dyDescent="0.25">
      <c r="J287" t="str">
        <f t="shared" si="9"/>
        <v>1006</v>
      </c>
      <c r="K287" s="89" t="s">
        <v>464</v>
      </c>
    </row>
    <row r="288" spans="10:11" x14ac:dyDescent="0.25">
      <c r="J288" t="str">
        <f t="shared" si="9"/>
        <v>1007</v>
      </c>
      <c r="K288" s="89" t="s">
        <v>465</v>
      </c>
    </row>
    <row r="289" spans="10:11" x14ac:dyDescent="0.25">
      <c r="J289" t="str">
        <f t="shared" si="9"/>
        <v>1008</v>
      </c>
      <c r="K289" s="89" t="s">
        <v>466</v>
      </c>
    </row>
    <row r="290" spans="10:11" x14ac:dyDescent="0.25">
      <c r="J290" t="str">
        <f t="shared" si="9"/>
        <v>1101</v>
      </c>
      <c r="K290" s="89" t="s">
        <v>467</v>
      </c>
    </row>
    <row r="291" spans="10:11" x14ac:dyDescent="0.25">
      <c r="J291" t="str">
        <f t="shared" si="9"/>
        <v>1102</v>
      </c>
      <c r="K291" s="89" t="s">
        <v>468</v>
      </c>
    </row>
    <row r="292" spans="10:11" x14ac:dyDescent="0.25">
      <c r="J292" t="str">
        <f t="shared" si="9"/>
        <v>1103</v>
      </c>
      <c r="K292" s="89" t="s">
        <v>469</v>
      </c>
    </row>
    <row r="293" spans="10:11" x14ac:dyDescent="0.25">
      <c r="J293" t="str">
        <f t="shared" si="9"/>
        <v>1104</v>
      </c>
      <c r="K293" s="89" t="s">
        <v>470</v>
      </c>
    </row>
    <row r="294" spans="10:11" x14ac:dyDescent="0.25">
      <c r="J294" t="str">
        <f t="shared" si="9"/>
        <v>1105</v>
      </c>
      <c r="K294" s="89" t="s">
        <v>471</v>
      </c>
    </row>
    <row r="295" spans="10:11" x14ac:dyDescent="0.25">
      <c r="J295" t="str">
        <f t="shared" si="9"/>
        <v/>
      </c>
    </row>
    <row r="296" spans="10:11" x14ac:dyDescent="0.25">
      <c r="J296" t="str">
        <f t="shared" si="9"/>
        <v/>
      </c>
    </row>
    <row r="297" spans="10:11" x14ac:dyDescent="0.25">
      <c r="J297" t="str">
        <f>CONCATENATE(K297,"_short")</f>
        <v>d_04020300_short</v>
      </c>
      <c r="K297" s="89" t="s">
        <v>472</v>
      </c>
    </row>
    <row r="298" spans="10:11" x14ac:dyDescent="0.25">
      <c r="J298" t="str">
        <f>MID(K298,9,4)</f>
        <v>0000</v>
      </c>
      <c r="K298" s="89" t="s">
        <v>473</v>
      </c>
    </row>
    <row r="299" spans="10:11" x14ac:dyDescent="0.25">
      <c r="J299" t="str">
        <f>MID(K299,9,4)</f>
        <v/>
      </c>
    </row>
    <row r="300" spans="10:11" x14ac:dyDescent="0.25">
      <c r="J300" t="str">
        <f>MID(K300,9,4)</f>
        <v/>
      </c>
    </row>
    <row r="301" spans="10:11" x14ac:dyDescent="0.25">
      <c r="J301" t="str">
        <f>CONCATENATE(K301,"_short")</f>
        <v>d_07010101_short</v>
      </c>
      <c r="K301" s="89" t="s">
        <v>474</v>
      </c>
    </row>
    <row r="302" spans="10:11" x14ac:dyDescent="0.25">
      <c r="J302" t="str">
        <f t="shared" ref="J302:J333" si="10">MID(K302,9,4)</f>
        <v>0101</v>
      </c>
      <c r="K302" s="89" t="s">
        <v>475</v>
      </c>
    </row>
    <row r="303" spans="10:11" x14ac:dyDescent="0.25">
      <c r="J303" t="str">
        <f t="shared" si="10"/>
        <v>0102</v>
      </c>
      <c r="K303" s="89" t="s">
        <v>476</v>
      </c>
    </row>
    <row r="304" spans="10:11" x14ac:dyDescent="0.25">
      <c r="J304" t="str">
        <f t="shared" si="10"/>
        <v>0103</v>
      </c>
      <c r="K304" s="89" t="s">
        <v>477</v>
      </c>
    </row>
    <row r="305" spans="10:11" x14ac:dyDescent="0.25">
      <c r="J305" t="str">
        <f t="shared" si="10"/>
        <v>0104</v>
      </c>
      <c r="K305" s="89" t="s">
        <v>478</v>
      </c>
    </row>
    <row r="306" spans="10:11" x14ac:dyDescent="0.25">
      <c r="J306" t="str">
        <f t="shared" si="10"/>
        <v>0201</v>
      </c>
      <c r="K306" s="89" t="s">
        <v>479</v>
      </c>
    </row>
    <row r="307" spans="10:11" x14ac:dyDescent="0.25">
      <c r="J307" t="str">
        <f t="shared" si="10"/>
        <v>0202</v>
      </c>
      <c r="K307" s="89" t="s">
        <v>480</v>
      </c>
    </row>
    <row r="308" spans="10:11" x14ac:dyDescent="0.25">
      <c r="J308" t="str">
        <f t="shared" si="10"/>
        <v>0203</v>
      </c>
      <c r="K308" s="89" t="s">
        <v>481</v>
      </c>
    </row>
    <row r="309" spans="10:11" x14ac:dyDescent="0.25">
      <c r="J309" t="str">
        <f t="shared" si="10"/>
        <v>0204</v>
      </c>
      <c r="K309" s="89" t="s">
        <v>482</v>
      </c>
    </row>
    <row r="310" spans="10:11" x14ac:dyDescent="0.25">
      <c r="J310" t="str">
        <f t="shared" si="10"/>
        <v>0205</v>
      </c>
      <c r="K310" s="89" t="s">
        <v>483</v>
      </c>
    </row>
    <row r="311" spans="10:11" x14ac:dyDescent="0.25">
      <c r="J311" t="str">
        <f t="shared" si="10"/>
        <v>0206</v>
      </c>
      <c r="K311" s="89" t="s">
        <v>484</v>
      </c>
    </row>
    <row r="312" spans="10:11" x14ac:dyDescent="0.25">
      <c r="J312" t="str">
        <f t="shared" si="10"/>
        <v>0207</v>
      </c>
      <c r="K312" s="89" t="s">
        <v>485</v>
      </c>
    </row>
    <row r="313" spans="10:11" x14ac:dyDescent="0.25">
      <c r="J313" t="str">
        <f t="shared" si="10"/>
        <v>0301</v>
      </c>
      <c r="K313" s="89" t="s">
        <v>486</v>
      </c>
    </row>
    <row r="314" spans="10:11" x14ac:dyDescent="0.25">
      <c r="J314" t="str">
        <f t="shared" si="10"/>
        <v>0302</v>
      </c>
      <c r="K314" s="89" t="s">
        <v>487</v>
      </c>
    </row>
    <row r="315" spans="10:11" x14ac:dyDescent="0.25">
      <c r="J315" t="str">
        <f t="shared" si="10"/>
        <v>0303</v>
      </c>
      <c r="K315" s="89" t="s">
        <v>488</v>
      </c>
    </row>
    <row r="316" spans="10:11" x14ac:dyDescent="0.25">
      <c r="J316" t="str">
        <f t="shared" si="10"/>
        <v>0304</v>
      </c>
      <c r="K316" s="89" t="s">
        <v>489</v>
      </c>
    </row>
    <row r="317" spans="10:11" x14ac:dyDescent="0.25">
      <c r="J317" t="str">
        <f t="shared" si="10"/>
        <v>0305</v>
      </c>
      <c r="K317" s="89" t="s">
        <v>490</v>
      </c>
    </row>
    <row r="318" spans="10:11" x14ac:dyDescent="0.25">
      <c r="J318" t="str">
        <f t="shared" si="10"/>
        <v>0306</v>
      </c>
      <c r="K318" s="89" t="s">
        <v>491</v>
      </c>
    </row>
    <row r="319" spans="10:11" x14ac:dyDescent="0.25">
      <c r="J319" t="str">
        <f t="shared" si="10"/>
        <v>0401</v>
      </c>
      <c r="K319" s="89" t="s">
        <v>492</v>
      </c>
    </row>
    <row r="320" spans="10:11" x14ac:dyDescent="0.25">
      <c r="J320" t="str">
        <f t="shared" si="10"/>
        <v>0402</v>
      </c>
      <c r="K320" s="89" t="s">
        <v>493</v>
      </c>
    </row>
    <row r="321" spans="10:11" x14ac:dyDescent="0.25">
      <c r="J321" t="str">
        <f t="shared" si="10"/>
        <v>0403</v>
      </c>
      <c r="K321" s="89" t="s">
        <v>494</v>
      </c>
    </row>
    <row r="322" spans="10:11" x14ac:dyDescent="0.25">
      <c r="J322" t="str">
        <f t="shared" si="10"/>
        <v>0404</v>
      </c>
      <c r="K322" s="89" t="s">
        <v>495</v>
      </c>
    </row>
    <row r="323" spans="10:11" x14ac:dyDescent="0.25">
      <c r="J323" t="str">
        <f t="shared" si="10"/>
        <v>0405</v>
      </c>
      <c r="K323" s="89" t="s">
        <v>496</v>
      </c>
    </row>
    <row r="324" spans="10:11" x14ac:dyDescent="0.25">
      <c r="J324" t="str">
        <f t="shared" si="10"/>
        <v>0406</v>
      </c>
      <c r="K324" s="89" t="s">
        <v>497</v>
      </c>
    </row>
    <row r="325" spans="10:11" x14ac:dyDescent="0.25">
      <c r="J325" t="str">
        <f t="shared" si="10"/>
        <v>0407</v>
      </c>
      <c r="K325" s="89" t="s">
        <v>498</v>
      </c>
    </row>
    <row r="326" spans="10:11" x14ac:dyDescent="0.25">
      <c r="J326" t="str">
        <f t="shared" si="10"/>
        <v>0408</v>
      </c>
      <c r="K326" s="89" t="s">
        <v>499</v>
      </c>
    </row>
    <row r="327" spans="10:11" x14ac:dyDescent="0.25">
      <c r="J327" t="str">
        <f t="shared" si="10"/>
        <v>0409</v>
      </c>
      <c r="K327" s="89" t="s">
        <v>500</v>
      </c>
    </row>
    <row r="328" spans="10:11" x14ac:dyDescent="0.25">
      <c r="J328" t="str">
        <f t="shared" si="10"/>
        <v>0410</v>
      </c>
      <c r="K328" s="89" t="s">
        <v>501</v>
      </c>
    </row>
    <row r="329" spans="10:11" x14ac:dyDescent="0.25">
      <c r="J329" t="str">
        <f t="shared" si="10"/>
        <v>0411</v>
      </c>
      <c r="K329" s="89" t="s">
        <v>502</v>
      </c>
    </row>
    <row r="330" spans="10:11" x14ac:dyDescent="0.25">
      <c r="J330" t="str">
        <f t="shared" si="10"/>
        <v>0501</v>
      </c>
      <c r="K330" s="89" t="s">
        <v>503</v>
      </c>
    </row>
    <row r="331" spans="10:11" x14ac:dyDescent="0.25">
      <c r="J331" t="str">
        <f t="shared" si="10"/>
        <v>0502</v>
      </c>
      <c r="K331" s="89" t="s">
        <v>504</v>
      </c>
    </row>
    <row r="332" spans="10:11" x14ac:dyDescent="0.25">
      <c r="J332" t="str">
        <f t="shared" si="10"/>
        <v>0503</v>
      </c>
      <c r="K332" s="89" t="s">
        <v>505</v>
      </c>
    </row>
    <row r="333" spans="10:11" x14ac:dyDescent="0.25">
      <c r="J333" t="str">
        <f t="shared" si="10"/>
        <v>0504</v>
      </c>
      <c r="K333" s="89" t="s">
        <v>506</v>
      </c>
    </row>
    <row r="334" spans="10:11" x14ac:dyDescent="0.25">
      <c r="J334" t="str">
        <f t="shared" ref="J334:J359" si="11">MID(K334,9,4)</f>
        <v>0505</v>
      </c>
      <c r="K334" s="89" t="s">
        <v>507</v>
      </c>
    </row>
    <row r="335" spans="10:11" x14ac:dyDescent="0.25">
      <c r="J335" t="str">
        <f t="shared" si="11"/>
        <v>0506</v>
      </c>
      <c r="K335" s="89" t="s">
        <v>508</v>
      </c>
    </row>
    <row r="336" spans="10:11" x14ac:dyDescent="0.25">
      <c r="J336" t="str">
        <f t="shared" si="11"/>
        <v>0507</v>
      </c>
      <c r="K336" s="89" t="s">
        <v>509</v>
      </c>
    </row>
    <row r="337" spans="10:11" x14ac:dyDescent="0.25">
      <c r="J337" t="str">
        <f t="shared" si="11"/>
        <v>0508</v>
      </c>
      <c r="K337" s="89" t="s">
        <v>510</v>
      </c>
    </row>
    <row r="338" spans="10:11" x14ac:dyDescent="0.25">
      <c r="J338" t="str">
        <f t="shared" si="11"/>
        <v>0601</v>
      </c>
      <c r="K338" s="89" t="s">
        <v>511</v>
      </c>
    </row>
    <row r="339" spans="10:11" x14ac:dyDescent="0.25">
      <c r="J339" t="str">
        <f t="shared" si="11"/>
        <v>0602</v>
      </c>
      <c r="K339" s="89" t="s">
        <v>512</v>
      </c>
    </row>
    <row r="340" spans="10:11" x14ac:dyDescent="0.25">
      <c r="J340" t="str">
        <f t="shared" si="11"/>
        <v>0603</v>
      </c>
      <c r="K340" s="89" t="s">
        <v>513</v>
      </c>
    </row>
    <row r="341" spans="10:11" x14ac:dyDescent="0.25">
      <c r="J341" t="str">
        <f t="shared" si="11"/>
        <v>0604</v>
      </c>
      <c r="K341" s="89" t="s">
        <v>514</v>
      </c>
    </row>
    <row r="342" spans="10:11" x14ac:dyDescent="0.25">
      <c r="J342" t="str">
        <f t="shared" si="11"/>
        <v>0701</v>
      </c>
      <c r="K342" s="89" t="s">
        <v>515</v>
      </c>
    </row>
    <row r="343" spans="10:11" x14ac:dyDescent="0.25">
      <c r="J343" t="str">
        <f t="shared" si="11"/>
        <v>0702</v>
      </c>
      <c r="K343" s="89" t="s">
        <v>516</v>
      </c>
    </row>
    <row r="344" spans="10:11" x14ac:dyDescent="0.25">
      <c r="J344" t="str">
        <f t="shared" si="11"/>
        <v>0703</v>
      </c>
      <c r="K344" s="89" t="s">
        <v>517</v>
      </c>
    </row>
    <row r="345" spans="10:11" x14ac:dyDescent="0.25">
      <c r="J345" t="str">
        <f t="shared" si="11"/>
        <v>0704</v>
      </c>
      <c r="K345" s="89" t="s">
        <v>518</v>
      </c>
    </row>
    <row r="346" spans="10:11" x14ac:dyDescent="0.25">
      <c r="J346" t="str">
        <f t="shared" si="11"/>
        <v>0801</v>
      </c>
      <c r="K346" s="89" t="s">
        <v>519</v>
      </c>
    </row>
    <row r="347" spans="10:11" x14ac:dyDescent="0.25">
      <c r="J347" t="str">
        <f t="shared" si="11"/>
        <v>0802</v>
      </c>
      <c r="K347" s="89" t="s">
        <v>520</v>
      </c>
    </row>
    <row r="348" spans="10:11" x14ac:dyDescent="0.25">
      <c r="J348" t="str">
        <f t="shared" si="11"/>
        <v>0803</v>
      </c>
      <c r="K348" s="89" t="s">
        <v>521</v>
      </c>
    </row>
    <row r="349" spans="10:11" x14ac:dyDescent="0.25">
      <c r="J349" t="str">
        <f t="shared" si="11"/>
        <v>0901</v>
      </c>
      <c r="K349" s="89" t="s">
        <v>522</v>
      </c>
    </row>
    <row r="350" spans="10:11" x14ac:dyDescent="0.25">
      <c r="J350" t="str">
        <f t="shared" si="11"/>
        <v>0902</v>
      </c>
      <c r="K350" s="89" t="s">
        <v>523</v>
      </c>
    </row>
    <row r="351" spans="10:11" x14ac:dyDescent="0.25">
      <c r="J351" t="str">
        <f t="shared" si="11"/>
        <v>0903</v>
      </c>
      <c r="K351" s="89" t="s">
        <v>524</v>
      </c>
    </row>
    <row r="352" spans="10:11" x14ac:dyDescent="0.25">
      <c r="J352" t="str">
        <f t="shared" si="11"/>
        <v>0904</v>
      </c>
      <c r="K352" s="89" t="s">
        <v>525</v>
      </c>
    </row>
    <row r="353" spans="10:11" x14ac:dyDescent="0.25">
      <c r="J353" t="str">
        <f t="shared" si="11"/>
        <v>0905</v>
      </c>
      <c r="K353" s="89" t="s">
        <v>526</v>
      </c>
    </row>
    <row r="354" spans="10:11" x14ac:dyDescent="0.25">
      <c r="J354" t="str">
        <f t="shared" si="11"/>
        <v>0906</v>
      </c>
      <c r="K354" s="89" t="s">
        <v>527</v>
      </c>
    </row>
    <row r="355" spans="10:11" x14ac:dyDescent="0.25">
      <c r="J355" t="str">
        <f t="shared" si="11"/>
        <v>0907</v>
      </c>
      <c r="K355" s="89" t="s">
        <v>528</v>
      </c>
    </row>
    <row r="356" spans="10:11" x14ac:dyDescent="0.25">
      <c r="J356" t="str">
        <f t="shared" si="11"/>
        <v>0908</v>
      </c>
      <c r="K356" s="89" t="s">
        <v>529</v>
      </c>
    </row>
    <row r="357" spans="10:11" x14ac:dyDescent="0.25">
      <c r="J357" t="str">
        <f t="shared" si="11"/>
        <v>0909</v>
      </c>
      <c r="K357" s="89" t="s">
        <v>530</v>
      </c>
    </row>
    <row r="358" spans="10:11" x14ac:dyDescent="0.25">
      <c r="J358" t="str">
        <f t="shared" si="11"/>
        <v/>
      </c>
    </row>
    <row r="359" spans="10:11" x14ac:dyDescent="0.25">
      <c r="J359" t="str">
        <f t="shared" si="11"/>
        <v/>
      </c>
    </row>
    <row r="360" spans="10:11" x14ac:dyDescent="0.25">
      <c r="J360" t="str">
        <f>CONCATENATE(K360,"_short")</f>
        <v>d_07010102_short</v>
      </c>
      <c r="K360" s="89" t="s">
        <v>531</v>
      </c>
    </row>
    <row r="361" spans="10:11" x14ac:dyDescent="0.25">
      <c r="J361" t="str">
        <f t="shared" ref="J361:J395" si="12">MID(K361,9,4)</f>
        <v>0101</v>
      </c>
      <c r="K361" s="89" t="s">
        <v>532</v>
      </c>
    </row>
    <row r="362" spans="10:11" x14ac:dyDescent="0.25">
      <c r="J362" t="str">
        <f t="shared" si="12"/>
        <v>0102</v>
      </c>
      <c r="K362" s="89" t="s">
        <v>533</v>
      </c>
    </row>
    <row r="363" spans="10:11" x14ac:dyDescent="0.25">
      <c r="J363" t="str">
        <f t="shared" si="12"/>
        <v>0103</v>
      </c>
      <c r="K363" s="89" t="s">
        <v>534</v>
      </c>
    </row>
    <row r="364" spans="10:11" x14ac:dyDescent="0.25">
      <c r="J364" t="str">
        <f t="shared" si="12"/>
        <v>0104</v>
      </c>
      <c r="K364" s="89" t="s">
        <v>535</v>
      </c>
    </row>
    <row r="365" spans="10:11" x14ac:dyDescent="0.25">
      <c r="J365" t="str">
        <f t="shared" si="12"/>
        <v>0105</v>
      </c>
      <c r="K365" s="89" t="s">
        <v>536</v>
      </c>
    </row>
    <row r="366" spans="10:11" x14ac:dyDescent="0.25">
      <c r="J366" t="str">
        <f t="shared" si="12"/>
        <v>0201</v>
      </c>
      <c r="K366" s="89" t="s">
        <v>537</v>
      </c>
    </row>
    <row r="367" spans="10:11" x14ac:dyDescent="0.25">
      <c r="J367" t="str">
        <f t="shared" si="12"/>
        <v>0202</v>
      </c>
      <c r="K367" s="89" t="s">
        <v>538</v>
      </c>
    </row>
    <row r="368" spans="10:11" x14ac:dyDescent="0.25">
      <c r="J368" t="str">
        <f t="shared" si="12"/>
        <v>0203</v>
      </c>
      <c r="K368" s="89" t="s">
        <v>539</v>
      </c>
    </row>
    <row r="369" spans="10:11" x14ac:dyDescent="0.25">
      <c r="J369" t="str">
        <f t="shared" si="12"/>
        <v>0204</v>
      </c>
      <c r="K369" s="89" t="s">
        <v>540</v>
      </c>
    </row>
    <row r="370" spans="10:11" x14ac:dyDescent="0.25">
      <c r="J370" t="str">
        <f t="shared" si="12"/>
        <v>0301</v>
      </c>
      <c r="K370" s="89" t="s">
        <v>541</v>
      </c>
    </row>
    <row r="371" spans="10:11" x14ac:dyDescent="0.25">
      <c r="J371" t="str">
        <f t="shared" si="12"/>
        <v>0302</v>
      </c>
      <c r="K371" s="89" t="s">
        <v>542</v>
      </c>
    </row>
    <row r="372" spans="10:11" x14ac:dyDescent="0.25">
      <c r="J372" t="str">
        <f t="shared" si="12"/>
        <v>0303</v>
      </c>
      <c r="K372" s="89" t="s">
        <v>543</v>
      </c>
    </row>
    <row r="373" spans="10:11" x14ac:dyDescent="0.25">
      <c r="J373" t="str">
        <f t="shared" si="12"/>
        <v>0304</v>
      </c>
      <c r="K373" s="89" t="s">
        <v>544</v>
      </c>
    </row>
    <row r="374" spans="10:11" x14ac:dyDescent="0.25">
      <c r="J374" t="str">
        <f t="shared" si="12"/>
        <v>0305</v>
      </c>
      <c r="K374" s="89" t="s">
        <v>545</v>
      </c>
    </row>
    <row r="375" spans="10:11" x14ac:dyDescent="0.25">
      <c r="J375" t="str">
        <f t="shared" si="12"/>
        <v>0401</v>
      </c>
      <c r="K375" s="89" t="s">
        <v>546</v>
      </c>
    </row>
    <row r="376" spans="10:11" x14ac:dyDescent="0.25">
      <c r="J376" t="str">
        <f t="shared" si="12"/>
        <v>0402</v>
      </c>
      <c r="K376" s="89" t="s">
        <v>547</v>
      </c>
    </row>
    <row r="377" spans="10:11" x14ac:dyDescent="0.25">
      <c r="J377" t="str">
        <f t="shared" si="12"/>
        <v>0403</v>
      </c>
      <c r="K377" s="89" t="s">
        <v>548</v>
      </c>
    </row>
    <row r="378" spans="10:11" x14ac:dyDescent="0.25">
      <c r="J378" t="str">
        <f t="shared" si="12"/>
        <v>0404</v>
      </c>
      <c r="K378" s="89" t="s">
        <v>549</v>
      </c>
    </row>
    <row r="379" spans="10:11" x14ac:dyDescent="0.25">
      <c r="J379" t="str">
        <f t="shared" si="12"/>
        <v>0405</v>
      </c>
      <c r="K379" s="89" t="s">
        <v>550</v>
      </c>
    </row>
    <row r="380" spans="10:11" x14ac:dyDescent="0.25">
      <c r="J380" t="str">
        <f t="shared" si="12"/>
        <v>0406</v>
      </c>
      <c r="K380" s="89" t="s">
        <v>551</v>
      </c>
    </row>
    <row r="381" spans="10:11" x14ac:dyDescent="0.25">
      <c r="J381" t="str">
        <f t="shared" si="12"/>
        <v>0407</v>
      </c>
      <c r="K381" s="89" t="s">
        <v>552</v>
      </c>
    </row>
    <row r="382" spans="10:11" x14ac:dyDescent="0.25">
      <c r="J382" t="str">
        <f t="shared" si="12"/>
        <v>0408</v>
      </c>
      <c r="K382" s="89" t="s">
        <v>553</v>
      </c>
    </row>
    <row r="383" spans="10:11" x14ac:dyDescent="0.25">
      <c r="J383" t="str">
        <f t="shared" si="12"/>
        <v>0501</v>
      </c>
      <c r="K383" s="89" t="s">
        <v>554</v>
      </c>
    </row>
    <row r="384" spans="10:11" x14ac:dyDescent="0.25">
      <c r="J384" t="str">
        <f t="shared" si="12"/>
        <v>0502</v>
      </c>
      <c r="K384" s="89" t="s">
        <v>555</v>
      </c>
    </row>
    <row r="385" spans="10:11" x14ac:dyDescent="0.25">
      <c r="J385" t="str">
        <f t="shared" si="12"/>
        <v>0503</v>
      </c>
      <c r="K385" s="89" t="s">
        <v>556</v>
      </c>
    </row>
    <row r="386" spans="10:11" x14ac:dyDescent="0.25">
      <c r="J386" t="str">
        <f t="shared" si="12"/>
        <v>0504</v>
      </c>
      <c r="K386" s="89" t="s">
        <v>557</v>
      </c>
    </row>
    <row r="387" spans="10:11" x14ac:dyDescent="0.25">
      <c r="J387" t="str">
        <f t="shared" si="12"/>
        <v>0505</v>
      </c>
      <c r="K387" s="89" t="s">
        <v>558</v>
      </c>
    </row>
    <row r="388" spans="10:11" x14ac:dyDescent="0.25">
      <c r="J388" t="str">
        <f t="shared" si="12"/>
        <v>0506</v>
      </c>
      <c r="K388" s="89" t="s">
        <v>559</v>
      </c>
    </row>
    <row r="389" spans="10:11" x14ac:dyDescent="0.25">
      <c r="J389" t="str">
        <f t="shared" si="12"/>
        <v>0507</v>
      </c>
      <c r="K389" s="89" t="s">
        <v>560</v>
      </c>
    </row>
    <row r="390" spans="10:11" x14ac:dyDescent="0.25">
      <c r="J390" t="str">
        <f t="shared" si="12"/>
        <v>0601</v>
      </c>
      <c r="K390" s="89" t="s">
        <v>561</v>
      </c>
    </row>
    <row r="391" spans="10:11" x14ac:dyDescent="0.25">
      <c r="J391" t="str">
        <f t="shared" si="12"/>
        <v>0602</v>
      </c>
      <c r="K391" s="89" t="s">
        <v>562</v>
      </c>
    </row>
    <row r="392" spans="10:11" x14ac:dyDescent="0.25">
      <c r="J392" t="str">
        <f t="shared" si="12"/>
        <v>0603</v>
      </c>
      <c r="K392" s="89" t="s">
        <v>563</v>
      </c>
    </row>
    <row r="393" spans="10:11" x14ac:dyDescent="0.25">
      <c r="J393" t="str">
        <f t="shared" si="12"/>
        <v>0604</v>
      </c>
      <c r="K393" s="89" t="s">
        <v>564</v>
      </c>
    </row>
    <row r="394" spans="10:11" x14ac:dyDescent="0.25">
      <c r="J394" t="str">
        <f t="shared" si="12"/>
        <v/>
      </c>
    </row>
    <row r="395" spans="10:11" x14ac:dyDescent="0.25">
      <c r="J395" t="str">
        <f t="shared" si="12"/>
        <v/>
      </c>
    </row>
    <row r="396" spans="10:11" x14ac:dyDescent="0.25">
      <c r="J396" t="str">
        <f>CONCATENATE(K396,"_short")</f>
        <v>d_07010103_short</v>
      </c>
      <c r="K396" s="89" t="s">
        <v>565</v>
      </c>
    </row>
    <row r="397" spans="10:11" x14ac:dyDescent="0.25">
      <c r="J397" t="str">
        <f t="shared" ref="J397:J428" si="13">MID(K397,9,4)</f>
        <v>0101</v>
      </c>
      <c r="K397" s="89" t="s">
        <v>566</v>
      </c>
    </row>
    <row r="398" spans="10:11" x14ac:dyDescent="0.25">
      <c r="J398" t="str">
        <f t="shared" si="13"/>
        <v>0102</v>
      </c>
      <c r="K398" s="89" t="s">
        <v>567</v>
      </c>
    </row>
    <row r="399" spans="10:11" x14ac:dyDescent="0.25">
      <c r="J399" t="str">
        <f t="shared" si="13"/>
        <v>0103</v>
      </c>
      <c r="K399" s="89" t="s">
        <v>568</v>
      </c>
    </row>
    <row r="400" spans="10:11" x14ac:dyDescent="0.25">
      <c r="J400" t="str">
        <f t="shared" si="13"/>
        <v>0104</v>
      </c>
      <c r="K400" s="89" t="s">
        <v>569</v>
      </c>
    </row>
    <row r="401" spans="10:11" x14ac:dyDescent="0.25">
      <c r="J401" t="str">
        <f t="shared" si="13"/>
        <v>0105</v>
      </c>
      <c r="K401" s="89" t="s">
        <v>570</v>
      </c>
    </row>
    <row r="402" spans="10:11" x14ac:dyDescent="0.25">
      <c r="J402" t="str">
        <f t="shared" si="13"/>
        <v>0106</v>
      </c>
      <c r="K402" s="89" t="s">
        <v>571</v>
      </c>
    </row>
    <row r="403" spans="10:11" x14ac:dyDescent="0.25">
      <c r="J403" t="str">
        <f t="shared" si="13"/>
        <v>0201</v>
      </c>
      <c r="K403" s="89" t="s">
        <v>572</v>
      </c>
    </row>
    <row r="404" spans="10:11" x14ac:dyDescent="0.25">
      <c r="J404" t="str">
        <f t="shared" si="13"/>
        <v>0202</v>
      </c>
      <c r="K404" s="89" t="s">
        <v>573</v>
      </c>
    </row>
    <row r="405" spans="10:11" x14ac:dyDescent="0.25">
      <c r="J405" t="str">
        <f t="shared" si="13"/>
        <v>0203</v>
      </c>
      <c r="K405" s="89" t="s">
        <v>574</v>
      </c>
    </row>
    <row r="406" spans="10:11" x14ac:dyDescent="0.25">
      <c r="J406" t="str">
        <f t="shared" si="13"/>
        <v>0204</v>
      </c>
      <c r="K406" s="89" t="s">
        <v>575</v>
      </c>
    </row>
    <row r="407" spans="10:11" x14ac:dyDescent="0.25">
      <c r="J407" t="str">
        <f t="shared" si="13"/>
        <v>0205</v>
      </c>
      <c r="K407" s="89" t="s">
        <v>576</v>
      </c>
    </row>
    <row r="408" spans="10:11" x14ac:dyDescent="0.25">
      <c r="J408" t="str">
        <f t="shared" si="13"/>
        <v>0206</v>
      </c>
      <c r="K408" s="89" t="s">
        <v>577</v>
      </c>
    </row>
    <row r="409" spans="10:11" x14ac:dyDescent="0.25">
      <c r="J409" t="str">
        <f t="shared" si="13"/>
        <v>0207</v>
      </c>
      <c r="K409" s="89" t="s">
        <v>578</v>
      </c>
    </row>
    <row r="410" spans="10:11" x14ac:dyDescent="0.25">
      <c r="J410" t="str">
        <f t="shared" si="13"/>
        <v>0301</v>
      </c>
      <c r="K410" s="89" t="s">
        <v>579</v>
      </c>
    </row>
    <row r="411" spans="10:11" x14ac:dyDescent="0.25">
      <c r="J411" t="str">
        <f t="shared" si="13"/>
        <v>0302</v>
      </c>
      <c r="K411" s="89" t="s">
        <v>580</v>
      </c>
    </row>
    <row r="412" spans="10:11" x14ac:dyDescent="0.25">
      <c r="J412" t="str">
        <f t="shared" si="13"/>
        <v>0303</v>
      </c>
      <c r="K412" s="89" t="s">
        <v>581</v>
      </c>
    </row>
    <row r="413" spans="10:11" x14ac:dyDescent="0.25">
      <c r="J413" t="str">
        <f t="shared" si="13"/>
        <v>0304</v>
      </c>
      <c r="K413" s="89" t="s">
        <v>582</v>
      </c>
    </row>
    <row r="414" spans="10:11" x14ac:dyDescent="0.25">
      <c r="J414" t="str">
        <f t="shared" si="13"/>
        <v>0401</v>
      </c>
      <c r="K414" s="89" t="s">
        <v>583</v>
      </c>
    </row>
    <row r="415" spans="10:11" x14ac:dyDescent="0.25">
      <c r="J415" t="str">
        <f t="shared" si="13"/>
        <v>0402</v>
      </c>
      <c r="K415" s="89" t="s">
        <v>584</v>
      </c>
    </row>
    <row r="416" spans="10:11" x14ac:dyDescent="0.25">
      <c r="J416" t="str">
        <f t="shared" si="13"/>
        <v>0403</v>
      </c>
      <c r="K416" s="89" t="s">
        <v>585</v>
      </c>
    </row>
    <row r="417" spans="10:11" x14ac:dyDescent="0.25">
      <c r="J417" t="str">
        <f t="shared" si="13"/>
        <v>0404</v>
      </c>
      <c r="K417" s="89" t="s">
        <v>586</v>
      </c>
    </row>
    <row r="418" spans="10:11" x14ac:dyDescent="0.25">
      <c r="J418" t="str">
        <f t="shared" si="13"/>
        <v>0405</v>
      </c>
      <c r="K418" s="89" t="s">
        <v>587</v>
      </c>
    </row>
    <row r="419" spans="10:11" x14ac:dyDescent="0.25">
      <c r="J419" t="str">
        <f t="shared" si="13"/>
        <v>0406</v>
      </c>
      <c r="K419" s="89" t="s">
        <v>588</v>
      </c>
    </row>
    <row r="420" spans="10:11" x14ac:dyDescent="0.25">
      <c r="J420" t="str">
        <f t="shared" si="13"/>
        <v>0407</v>
      </c>
      <c r="K420" s="89" t="s">
        <v>589</v>
      </c>
    </row>
    <row r="421" spans="10:11" x14ac:dyDescent="0.25">
      <c r="J421" t="str">
        <f t="shared" si="13"/>
        <v>0408</v>
      </c>
      <c r="K421" s="89" t="s">
        <v>590</v>
      </c>
    </row>
    <row r="422" spans="10:11" x14ac:dyDescent="0.25">
      <c r="J422" t="str">
        <f t="shared" si="13"/>
        <v>0501</v>
      </c>
      <c r="K422" s="89" t="s">
        <v>591</v>
      </c>
    </row>
    <row r="423" spans="10:11" x14ac:dyDescent="0.25">
      <c r="J423" t="str">
        <f t="shared" si="13"/>
        <v>0502</v>
      </c>
      <c r="K423" s="89" t="s">
        <v>592</v>
      </c>
    </row>
    <row r="424" spans="10:11" x14ac:dyDescent="0.25">
      <c r="J424" t="str">
        <f t="shared" si="13"/>
        <v>0503</v>
      </c>
      <c r="K424" s="89" t="s">
        <v>593</v>
      </c>
    </row>
    <row r="425" spans="10:11" x14ac:dyDescent="0.25">
      <c r="J425" t="str">
        <f t="shared" si="13"/>
        <v>0504</v>
      </c>
      <c r="K425" s="89" t="s">
        <v>594</v>
      </c>
    </row>
    <row r="426" spans="10:11" x14ac:dyDescent="0.25">
      <c r="J426" t="str">
        <f t="shared" si="13"/>
        <v>0505</v>
      </c>
      <c r="K426" s="89" t="s">
        <v>595</v>
      </c>
    </row>
    <row r="427" spans="10:11" x14ac:dyDescent="0.25">
      <c r="J427" t="str">
        <f t="shared" si="13"/>
        <v>0506</v>
      </c>
      <c r="K427" s="89" t="s">
        <v>596</v>
      </c>
    </row>
    <row r="428" spans="10:11" x14ac:dyDescent="0.25">
      <c r="J428" t="str">
        <f t="shared" si="13"/>
        <v>0601</v>
      </c>
      <c r="K428" s="89" t="s">
        <v>597</v>
      </c>
    </row>
    <row r="429" spans="10:11" x14ac:dyDescent="0.25">
      <c r="J429" t="str">
        <f t="shared" ref="J429:J451" si="14">MID(K429,9,4)</f>
        <v>0602</v>
      </c>
      <c r="K429" s="89" t="s">
        <v>598</v>
      </c>
    </row>
    <row r="430" spans="10:11" x14ac:dyDescent="0.25">
      <c r="J430" t="str">
        <f t="shared" si="14"/>
        <v>0603</v>
      </c>
      <c r="K430" s="89" t="s">
        <v>599</v>
      </c>
    </row>
    <row r="431" spans="10:11" x14ac:dyDescent="0.25">
      <c r="J431" t="str">
        <f t="shared" si="14"/>
        <v>0604</v>
      </c>
      <c r="K431" s="89" t="s">
        <v>600</v>
      </c>
    </row>
    <row r="432" spans="10:11" x14ac:dyDescent="0.25">
      <c r="J432" t="str">
        <f t="shared" si="14"/>
        <v>0605</v>
      </c>
      <c r="K432" s="89" t="s">
        <v>601</v>
      </c>
    </row>
    <row r="433" spans="10:11" x14ac:dyDescent="0.25">
      <c r="J433" t="str">
        <f t="shared" si="14"/>
        <v>0701</v>
      </c>
      <c r="K433" s="89" t="s">
        <v>602</v>
      </c>
    </row>
    <row r="434" spans="10:11" x14ac:dyDescent="0.25">
      <c r="J434" t="str">
        <f t="shared" si="14"/>
        <v>0702</v>
      </c>
      <c r="K434" s="89" t="s">
        <v>603</v>
      </c>
    </row>
    <row r="435" spans="10:11" x14ac:dyDescent="0.25">
      <c r="J435" t="str">
        <f t="shared" si="14"/>
        <v>0703</v>
      </c>
      <c r="K435" s="89" t="s">
        <v>604</v>
      </c>
    </row>
    <row r="436" spans="10:11" x14ac:dyDescent="0.25">
      <c r="J436" t="str">
        <f t="shared" si="14"/>
        <v>0704</v>
      </c>
      <c r="K436" s="89" t="s">
        <v>605</v>
      </c>
    </row>
    <row r="437" spans="10:11" x14ac:dyDescent="0.25">
      <c r="J437" t="str">
        <f t="shared" si="14"/>
        <v>0705</v>
      </c>
      <c r="K437" s="89" t="s">
        <v>606</v>
      </c>
    </row>
    <row r="438" spans="10:11" x14ac:dyDescent="0.25">
      <c r="J438" t="str">
        <f t="shared" si="14"/>
        <v>0801</v>
      </c>
      <c r="K438" s="89" t="s">
        <v>607</v>
      </c>
    </row>
    <row r="439" spans="10:11" x14ac:dyDescent="0.25">
      <c r="J439" t="str">
        <f t="shared" si="14"/>
        <v>0802</v>
      </c>
      <c r="K439" s="89" t="s">
        <v>608</v>
      </c>
    </row>
    <row r="440" spans="10:11" x14ac:dyDescent="0.25">
      <c r="J440" t="str">
        <f t="shared" si="14"/>
        <v>0803</v>
      </c>
      <c r="K440" s="89" t="s">
        <v>609</v>
      </c>
    </row>
    <row r="441" spans="10:11" x14ac:dyDescent="0.25">
      <c r="J441" t="str">
        <f t="shared" si="14"/>
        <v>0804</v>
      </c>
      <c r="K441" s="89" t="s">
        <v>610</v>
      </c>
    </row>
    <row r="442" spans="10:11" x14ac:dyDescent="0.25">
      <c r="J442" t="str">
        <f t="shared" si="14"/>
        <v>0805</v>
      </c>
      <c r="K442" s="89" t="s">
        <v>611</v>
      </c>
    </row>
    <row r="443" spans="10:11" x14ac:dyDescent="0.25">
      <c r="J443" t="str">
        <f t="shared" si="14"/>
        <v>0806</v>
      </c>
      <c r="K443" s="89" t="s">
        <v>612</v>
      </c>
    </row>
    <row r="444" spans="10:11" x14ac:dyDescent="0.25">
      <c r="J444" t="str">
        <f t="shared" si="14"/>
        <v>0807</v>
      </c>
      <c r="K444" s="89" t="s">
        <v>613</v>
      </c>
    </row>
    <row r="445" spans="10:11" x14ac:dyDescent="0.25">
      <c r="J445" t="str">
        <f t="shared" si="14"/>
        <v>0808</v>
      </c>
      <c r="K445" s="89" t="s">
        <v>614</v>
      </c>
    </row>
    <row r="446" spans="10:11" x14ac:dyDescent="0.25">
      <c r="J446" t="str">
        <f t="shared" si="14"/>
        <v>0901</v>
      </c>
      <c r="K446" s="89" t="s">
        <v>615</v>
      </c>
    </row>
    <row r="447" spans="10:11" x14ac:dyDescent="0.25">
      <c r="J447" t="str">
        <f t="shared" si="14"/>
        <v>0902</v>
      </c>
      <c r="K447" s="89" t="s">
        <v>616</v>
      </c>
    </row>
    <row r="448" spans="10:11" x14ac:dyDescent="0.25">
      <c r="J448" t="str">
        <f t="shared" si="14"/>
        <v>0903</v>
      </c>
      <c r="K448" s="89" t="s">
        <v>617</v>
      </c>
    </row>
    <row r="449" spans="10:11" x14ac:dyDescent="0.25">
      <c r="J449" t="str">
        <f t="shared" si="14"/>
        <v>0904</v>
      </c>
      <c r="K449" s="89" t="s">
        <v>618</v>
      </c>
    </row>
    <row r="450" spans="10:11" x14ac:dyDescent="0.25">
      <c r="J450" t="str">
        <f t="shared" si="14"/>
        <v/>
      </c>
    </row>
    <row r="451" spans="10:11" x14ac:dyDescent="0.25">
      <c r="J451" t="str">
        <f t="shared" si="14"/>
        <v/>
      </c>
    </row>
    <row r="452" spans="10:11" x14ac:dyDescent="0.25">
      <c r="J452" t="str">
        <f>CONCATENATE(K452,"_short")</f>
        <v>d_07010104_short</v>
      </c>
      <c r="K452" s="89" t="s">
        <v>619</v>
      </c>
    </row>
    <row r="453" spans="10:11" x14ac:dyDescent="0.25">
      <c r="J453" t="str">
        <f t="shared" ref="J453:J484" si="15">MID(K453,9,4)</f>
        <v>0101</v>
      </c>
      <c r="K453" s="89" t="s">
        <v>620</v>
      </c>
    </row>
    <row r="454" spans="10:11" x14ac:dyDescent="0.25">
      <c r="J454" t="str">
        <f t="shared" si="15"/>
        <v>0102</v>
      </c>
      <c r="K454" s="89" t="s">
        <v>621</v>
      </c>
    </row>
    <row r="455" spans="10:11" x14ac:dyDescent="0.25">
      <c r="J455" t="str">
        <f t="shared" si="15"/>
        <v>0103</v>
      </c>
      <c r="K455" s="89" t="s">
        <v>622</v>
      </c>
    </row>
    <row r="456" spans="10:11" x14ac:dyDescent="0.25">
      <c r="J456" t="str">
        <f t="shared" si="15"/>
        <v>0104</v>
      </c>
      <c r="K456" s="89" t="s">
        <v>623</v>
      </c>
    </row>
    <row r="457" spans="10:11" x14ac:dyDescent="0.25">
      <c r="J457" t="str">
        <f t="shared" si="15"/>
        <v>0105</v>
      </c>
      <c r="K457" s="89" t="s">
        <v>624</v>
      </c>
    </row>
    <row r="458" spans="10:11" x14ac:dyDescent="0.25">
      <c r="J458" t="str">
        <f t="shared" si="15"/>
        <v>0106</v>
      </c>
      <c r="K458" s="89" t="s">
        <v>625</v>
      </c>
    </row>
    <row r="459" spans="10:11" x14ac:dyDescent="0.25">
      <c r="J459" t="str">
        <f t="shared" si="15"/>
        <v>0107</v>
      </c>
      <c r="K459" s="89" t="s">
        <v>626</v>
      </c>
    </row>
    <row r="460" spans="10:11" x14ac:dyDescent="0.25">
      <c r="J460" t="str">
        <f t="shared" si="15"/>
        <v>0108</v>
      </c>
      <c r="K460" s="89" t="s">
        <v>627</v>
      </c>
    </row>
    <row r="461" spans="10:11" x14ac:dyDescent="0.25">
      <c r="J461" t="str">
        <f t="shared" si="15"/>
        <v>0201</v>
      </c>
      <c r="K461" s="89" t="s">
        <v>628</v>
      </c>
    </row>
    <row r="462" spans="10:11" x14ac:dyDescent="0.25">
      <c r="J462" t="str">
        <f t="shared" si="15"/>
        <v>0202</v>
      </c>
      <c r="K462" s="89" t="s">
        <v>629</v>
      </c>
    </row>
    <row r="463" spans="10:11" x14ac:dyDescent="0.25">
      <c r="J463" t="str">
        <f t="shared" si="15"/>
        <v>0203</v>
      </c>
      <c r="K463" s="89" t="s">
        <v>630</v>
      </c>
    </row>
    <row r="464" spans="10:11" x14ac:dyDescent="0.25">
      <c r="J464" t="str">
        <f t="shared" si="15"/>
        <v>0204</v>
      </c>
      <c r="K464" s="89" t="s">
        <v>631</v>
      </c>
    </row>
    <row r="465" spans="10:11" x14ac:dyDescent="0.25">
      <c r="J465" t="str">
        <f t="shared" si="15"/>
        <v>0205</v>
      </c>
      <c r="K465" s="89" t="s">
        <v>632</v>
      </c>
    </row>
    <row r="466" spans="10:11" x14ac:dyDescent="0.25">
      <c r="J466" t="str">
        <f t="shared" si="15"/>
        <v>0301</v>
      </c>
      <c r="K466" s="89" t="s">
        <v>633</v>
      </c>
    </row>
    <row r="467" spans="10:11" x14ac:dyDescent="0.25">
      <c r="J467" t="str">
        <f t="shared" si="15"/>
        <v>0302</v>
      </c>
      <c r="K467" s="89" t="s">
        <v>634</v>
      </c>
    </row>
    <row r="468" spans="10:11" x14ac:dyDescent="0.25">
      <c r="J468" t="str">
        <f t="shared" si="15"/>
        <v>0303</v>
      </c>
      <c r="K468" s="89" t="s">
        <v>635</v>
      </c>
    </row>
    <row r="469" spans="10:11" x14ac:dyDescent="0.25">
      <c r="J469" t="str">
        <f t="shared" si="15"/>
        <v>0304</v>
      </c>
      <c r="K469" s="89" t="s">
        <v>636</v>
      </c>
    </row>
    <row r="470" spans="10:11" x14ac:dyDescent="0.25">
      <c r="J470" t="str">
        <f t="shared" si="15"/>
        <v>0401</v>
      </c>
      <c r="K470" s="89" t="s">
        <v>637</v>
      </c>
    </row>
    <row r="471" spans="10:11" x14ac:dyDescent="0.25">
      <c r="J471" t="str">
        <f t="shared" si="15"/>
        <v>0402</v>
      </c>
      <c r="K471" s="89" t="s">
        <v>638</v>
      </c>
    </row>
    <row r="472" spans="10:11" x14ac:dyDescent="0.25">
      <c r="J472" t="str">
        <f t="shared" si="15"/>
        <v>0403</v>
      </c>
      <c r="K472" s="89" t="s">
        <v>639</v>
      </c>
    </row>
    <row r="473" spans="10:11" x14ac:dyDescent="0.25">
      <c r="J473" t="str">
        <f t="shared" si="15"/>
        <v>0404</v>
      </c>
      <c r="K473" s="89" t="s">
        <v>640</v>
      </c>
    </row>
    <row r="474" spans="10:11" x14ac:dyDescent="0.25">
      <c r="J474" t="str">
        <f t="shared" si="15"/>
        <v>0405</v>
      </c>
      <c r="K474" s="89" t="s">
        <v>641</v>
      </c>
    </row>
    <row r="475" spans="10:11" x14ac:dyDescent="0.25">
      <c r="J475" t="str">
        <f t="shared" si="15"/>
        <v>0406</v>
      </c>
      <c r="K475" s="89" t="s">
        <v>642</v>
      </c>
    </row>
    <row r="476" spans="10:11" x14ac:dyDescent="0.25">
      <c r="J476" t="str">
        <f t="shared" si="15"/>
        <v>0501</v>
      </c>
      <c r="K476" s="89" t="s">
        <v>643</v>
      </c>
    </row>
    <row r="477" spans="10:11" x14ac:dyDescent="0.25">
      <c r="J477" t="str">
        <f t="shared" si="15"/>
        <v>0502</v>
      </c>
      <c r="K477" s="89" t="s">
        <v>644</v>
      </c>
    </row>
    <row r="478" spans="10:11" x14ac:dyDescent="0.25">
      <c r="J478" t="str">
        <f t="shared" si="15"/>
        <v>0503</v>
      </c>
      <c r="K478" s="89" t="s">
        <v>645</v>
      </c>
    </row>
    <row r="479" spans="10:11" x14ac:dyDescent="0.25">
      <c r="J479" t="str">
        <f t="shared" si="15"/>
        <v>0504</v>
      </c>
      <c r="K479" s="89" t="s">
        <v>646</v>
      </c>
    </row>
    <row r="480" spans="10:11" x14ac:dyDescent="0.25">
      <c r="J480" t="str">
        <f t="shared" si="15"/>
        <v>0505</v>
      </c>
      <c r="K480" s="89" t="s">
        <v>647</v>
      </c>
    </row>
    <row r="481" spans="10:11" x14ac:dyDescent="0.25">
      <c r="J481" t="str">
        <f t="shared" si="15"/>
        <v>0506</v>
      </c>
      <c r="K481" s="89" t="s">
        <v>648</v>
      </c>
    </row>
    <row r="482" spans="10:11" x14ac:dyDescent="0.25">
      <c r="J482" t="str">
        <f t="shared" si="15"/>
        <v>0601</v>
      </c>
      <c r="K482" s="89" t="s">
        <v>649</v>
      </c>
    </row>
    <row r="483" spans="10:11" x14ac:dyDescent="0.25">
      <c r="J483" t="str">
        <f t="shared" si="15"/>
        <v>0602</v>
      </c>
      <c r="K483" s="89" t="s">
        <v>650</v>
      </c>
    </row>
    <row r="484" spans="10:11" x14ac:dyDescent="0.25">
      <c r="J484" t="str">
        <f t="shared" si="15"/>
        <v>0603</v>
      </c>
      <c r="K484" s="89" t="s">
        <v>651</v>
      </c>
    </row>
    <row r="485" spans="10:11" x14ac:dyDescent="0.25">
      <c r="J485" t="str">
        <f t="shared" ref="J485:J504" si="16">MID(K485,9,4)</f>
        <v>0604</v>
      </c>
      <c r="K485" s="89" t="s">
        <v>652</v>
      </c>
    </row>
    <row r="486" spans="10:11" x14ac:dyDescent="0.25">
      <c r="J486" t="str">
        <f t="shared" si="16"/>
        <v>0605</v>
      </c>
      <c r="K486" s="89" t="s">
        <v>653</v>
      </c>
    </row>
    <row r="487" spans="10:11" x14ac:dyDescent="0.25">
      <c r="J487" t="str">
        <f t="shared" si="16"/>
        <v>0606</v>
      </c>
      <c r="K487" s="89" t="s">
        <v>654</v>
      </c>
    </row>
    <row r="488" spans="10:11" x14ac:dyDescent="0.25">
      <c r="J488" t="str">
        <f t="shared" si="16"/>
        <v>0701</v>
      </c>
      <c r="K488" s="89" t="s">
        <v>655</v>
      </c>
    </row>
    <row r="489" spans="10:11" x14ac:dyDescent="0.25">
      <c r="J489" t="str">
        <f t="shared" si="16"/>
        <v>0702</v>
      </c>
      <c r="K489" s="89" t="s">
        <v>656</v>
      </c>
    </row>
    <row r="490" spans="10:11" x14ac:dyDescent="0.25">
      <c r="J490" t="str">
        <f t="shared" si="16"/>
        <v>0703</v>
      </c>
      <c r="K490" s="89" t="s">
        <v>657</v>
      </c>
    </row>
    <row r="491" spans="10:11" x14ac:dyDescent="0.25">
      <c r="J491" t="str">
        <f t="shared" si="16"/>
        <v>0704</v>
      </c>
      <c r="K491" s="89" t="s">
        <v>658</v>
      </c>
    </row>
    <row r="492" spans="10:11" x14ac:dyDescent="0.25">
      <c r="J492" t="str">
        <f t="shared" si="16"/>
        <v>0801</v>
      </c>
      <c r="K492" s="89" t="s">
        <v>659</v>
      </c>
    </row>
    <row r="493" spans="10:11" x14ac:dyDescent="0.25">
      <c r="J493" t="str">
        <f t="shared" si="16"/>
        <v>0802</v>
      </c>
      <c r="K493" s="89" t="s">
        <v>660</v>
      </c>
    </row>
    <row r="494" spans="10:11" x14ac:dyDescent="0.25">
      <c r="J494" t="str">
        <f t="shared" si="16"/>
        <v>0803</v>
      </c>
      <c r="K494" s="89" t="s">
        <v>661</v>
      </c>
    </row>
    <row r="495" spans="10:11" x14ac:dyDescent="0.25">
      <c r="J495" t="str">
        <f t="shared" si="16"/>
        <v>0804</v>
      </c>
      <c r="K495" s="89" t="s">
        <v>662</v>
      </c>
    </row>
    <row r="496" spans="10:11" x14ac:dyDescent="0.25">
      <c r="J496" t="str">
        <f t="shared" si="16"/>
        <v>0805</v>
      </c>
      <c r="K496" s="89" t="s">
        <v>663</v>
      </c>
    </row>
    <row r="497" spans="10:11" x14ac:dyDescent="0.25">
      <c r="J497" t="str">
        <f t="shared" si="16"/>
        <v>0901</v>
      </c>
      <c r="K497" s="89" t="s">
        <v>664</v>
      </c>
    </row>
    <row r="498" spans="10:11" x14ac:dyDescent="0.25">
      <c r="J498" t="str">
        <f t="shared" si="16"/>
        <v>0902</v>
      </c>
      <c r="K498" s="89" t="s">
        <v>665</v>
      </c>
    </row>
    <row r="499" spans="10:11" x14ac:dyDescent="0.25">
      <c r="J499" t="str">
        <f t="shared" si="16"/>
        <v>0903</v>
      </c>
      <c r="K499" s="89" t="s">
        <v>666</v>
      </c>
    </row>
    <row r="500" spans="10:11" x14ac:dyDescent="0.25">
      <c r="J500" t="str">
        <f t="shared" si="16"/>
        <v>0904</v>
      </c>
      <c r="K500" s="89" t="s">
        <v>667</v>
      </c>
    </row>
    <row r="501" spans="10:11" x14ac:dyDescent="0.25">
      <c r="J501" t="str">
        <f t="shared" si="16"/>
        <v>0905</v>
      </c>
      <c r="K501" s="89" t="s">
        <v>668</v>
      </c>
    </row>
    <row r="502" spans="10:11" x14ac:dyDescent="0.25">
      <c r="J502" t="str">
        <f t="shared" si="16"/>
        <v>0906</v>
      </c>
      <c r="K502" s="89" t="s">
        <v>669</v>
      </c>
    </row>
    <row r="503" spans="10:11" x14ac:dyDescent="0.25">
      <c r="J503" t="str">
        <f t="shared" si="16"/>
        <v/>
      </c>
    </row>
    <row r="504" spans="10:11" x14ac:dyDescent="0.25">
      <c r="J504" t="str">
        <f t="shared" si="16"/>
        <v/>
      </c>
    </row>
    <row r="505" spans="10:11" x14ac:dyDescent="0.25">
      <c r="J505" t="str">
        <f>CONCATENATE(K505,"_short")</f>
        <v>d_07010105_short</v>
      </c>
      <c r="K505" s="89" t="s">
        <v>670</v>
      </c>
    </row>
    <row r="506" spans="10:11" x14ac:dyDescent="0.25">
      <c r="J506" t="str">
        <f t="shared" ref="J506:J533" si="17">MID(K506,9,4)</f>
        <v>0101</v>
      </c>
      <c r="K506" s="89" t="s">
        <v>671</v>
      </c>
    </row>
    <row r="507" spans="10:11" x14ac:dyDescent="0.25">
      <c r="J507" t="str">
        <f t="shared" si="17"/>
        <v>0102</v>
      </c>
      <c r="K507" s="89" t="s">
        <v>672</v>
      </c>
    </row>
    <row r="508" spans="10:11" x14ac:dyDescent="0.25">
      <c r="J508" t="str">
        <f t="shared" si="17"/>
        <v>0103</v>
      </c>
      <c r="K508" s="89" t="s">
        <v>673</v>
      </c>
    </row>
    <row r="509" spans="10:11" x14ac:dyDescent="0.25">
      <c r="J509" t="str">
        <f t="shared" si="17"/>
        <v>0104</v>
      </c>
      <c r="K509" s="89" t="s">
        <v>674</v>
      </c>
    </row>
    <row r="510" spans="10:11" x14ac:dyDescent="0.25">
      <c r="J510" t="str">
        <f t="shared" si="17"/>
        <v>0201</v>
      </c>
      <c r="K510" s="89" t="s">
        <v>675</v>
      </c>
    </row>
    <row r="511" spans="10:11" x14ac:dyDescent="0.25">
      <c r="J511" t="str">
        <f t="shared" si="17"/>
        <v>0202</v>
      </c>
      <c r="K511" s="89" t="s">
        <v>676</v>
      </c>
    </row>
    <row r="512" spans="10:11" x14ac:dyDescent="0.25">
      <c r="J512" t="str">
        <f t="shared" si="17"/>
        <v>0203</v>
      </c>
      <c r="K512" s="89" t="s">
        <v>677</v>
      </c>
    </row>
    <row r="513" spans="10:11" x14ac:dyDescent="0.25">
      <c r="J513" t="str">
        <f t="shared" si="17"/>
        <v>0204</v>
      </c>
      <c r="K513" s="89" t="s">
        <v>678</v>
      </c>
    </row>
    <row r="514" spans="10:11" x14ac:dyDescent="0.25">
      <c r="J514" t="str">
        <f t="shared" si="17"/>
        <v>0301</v>
      </c>
      <c r="K514" s="89" t="s">
        <v>679</v>
      </c>
    </row>
    <row r="515" spans="10:11" x14ac:dyDescent="0.25">
      <c r="J515" t="str">
        <f t="shared" si="17"/>
        <v>0302</v>
      </c>
      <c r="K515" s="89" t="s">
        <v>680</v>
      </c>
    </row>
    <row r="516" spans="10:11" x14ac:dyDescent="0.25">
      <c r="J516" t="str">
        <f t="shared" si="17"/>
        <v>0303</v>
      </c>
      <c r="K516" s="89" t="s">
        <v>681</v>
      </c>
    </row>
    <row r="517" spans="10:11" x14ac:dyDescent="0.25">
      <c r="J517" t="str">
        <f t="shared" si="17"/>
        <v>0304</v>
      </c>
      <c r="K517" s="89" t="s">
        <v>682</v>
      </c>
    </row>
    <row r="518" spans="10:11" x14ac:dyDescent="0.25">
      <c r="J518" t="str">
        <f t="shared" si="17"/>
        <v>0401</v>
      </c>
      <c r="K518" s="89" t="s">
        <v>683</v>
      </c>
    </row>
    <row r="519" spans="10:11" x14ac:dyDescent="0.25">
      <c r="J519" t="str">
        <f t="shared" si="17"/>
        <v>0402</v>
      </c>
      <c r="K519" s="89" t="s">
        <v>684</v>
      </c>
    </row>
    <row r="520" spans="10:11" x14ac:dyDescent="0.25">
      <c r="J520" t="str">
        <f t="shared" si="17"/>
        <v>0403</v>
      </c>
      <c r="K520" s="89" t="s">
        <v>685</v>
      </c>
    </row>
    <row r="521" spans="10:11" x14ac:dyDescent="0.25">
      <c r="J521" t="str">
        <f t="shared" si="17"/>
        <v>0404</v>
      </c>
      <c r="K521" s="89" t="s">
        <v>686</v>
      </c>
    </row>
    <row r="522" spans="10:11" x14ac:dyDescent="0.25">
      <c r="J522" t="str">
        <f t="shared" si="17"/>
        <v>0405</v>
      </c>
      <c r="K522" s="89" t="s">
        <v>687</v>
      </c>
    </row>
    <row r="523" spans="10:11" x14ac:dyDescent="0.25">
      <c r="J523" t="str">
        <f t="shared" si="17"/>
        <v>0406</v>
      </c>
      <c r="K523" s="89" t="s">
        <v>688</v>
      </c>
    </row>
    <row r="524" spans="10:11" x14ac:dyDescent="0.25">
      <c r="J524" t="str">
        <f t="shared" si="17"/>
        <v>0501</v>
      </c>
      <c r="K524" s="89" t="s">
        <v>689</v>
      </c>
    </row>
    <row r="525" spans="10:11" x14ac:dyDescent="0.25">
      <c r="J525" t="str">
        <f t="shared" si="17"/>
        <v>0502</v>
      </c>
      <c r="K525" s="89" t="s">
        <v>690</v>
      </c>
    </row>
    <row r="526" spans="10:11" x14ac:dyDescent="0.25">
      <c r="J526" t="str">
        <f t="shared" si="17"/>
        <v>0503</v>
      </c>
      <c r="K526" s="89" t="s">
        <v>691</v>
      </c>
    </row>
    <row r="527" spans="10:11" x14ac:dyDescent="0.25">
      <c r="J527" t="str">
        <f t="shared" si="17"/>
        <v>0504</v>
      </c>
      <c r="K527" s="89" t="s">
        <v>692</v>
      </c>
    </row>
    <row r="528" spans="10:11" x14ac:dyDescent="0.25">
      <c r="J528" t="str">
        <f t="shared" si="17"/>
        <v>0601</v>
      </c>
      <c r="K528" s="89" t="s">
        <v>693</v>
      </c>
    </row>
    <row r="529" spans="10:11" x14ac:dyDescent="0.25">
      <c r="J529" t="str">
        <f t="shared" si="17"/>
        <v>0602</v>
      </c>
      <c r="K529" s="89" t="s">
        <v>694</v>
      </c>
    </row>
    <row r="530" spans="10:11" x14ac:dyDescent="0.25">
      <c r="J530" t="str">
        <f t="shared" si="17"/>
        <v>0603</v>
      </c>
      <c r="K530" s="89" t="s">
        <v>695</v>
      </c>
    </row>
    <row r="531" spans="10:11" x14ac:dyDescent="0.25">
      <c r="J531" t="str">
        <f t="shared" si="17"/>
        <v>0604</v>
      </c>
      <c r="K531" s="89" t="s">
        <v>696</v>
      </c>
    </row>
    <row r="532" spans="10:11" x14ac:dyDescent="0.25">
      <c r="J532" t="str">
        <f t="shared" si="17"/>
        <v/>
      </c>
    </row>
    <row r="533" spans="10:11" x14ac:dyDescent="0.25">
      <c r="J533" t="str">
        <f t="shared" si="17"/>
        <v/>
      </c>
    </row>
    <row r="534" spans="10:11" x14ac:dyDescent="0.25">
      <c r="J534" t="str">
        <f>CONCATENATE(K534,"_short")</f>
        <v>d_07010106_short</v>
      </c>
      <c r="K534" s="89" t="s">
        <v>697</v>
      </c>
    </row>
    <row r="535" spans="10:11" x14ac:dyDescent="0.25">
      <c r="J535" t="str">
        <f t="shared" ref="J535:J566" si="18">MID(K535,9,4)</f>
        <v>0101</v>
      </c>
      <c r="K535" s="89" t="s">
        <v>698</v>
      </c>
    </row>
    <row r="536" spans="10:11" x14ac:dyDescent="0.25">
      <c r="J536" t="str">
        <f t="shared" si="18"/>
        <v>0102</v>
      </c>
      <c r="K536" s="89" t="s">
        <v>699</v>
      </c>
    </row>
    <row r="537" spans="10:11" x14ac:dyDescent="0.25">
      <c r="J537" t="str">
        <f t="shared" si="18"/>
        <v>0201</v>
      </c>
      <c r="K537" s="89" t="s">
        <v>700</v>
      </c>
    </row>
    <row r="538" spans="10:11" x14ac:dyDescent="0.25">
      <c r="J538" t="str">
        <f t="shared" si="18"/>
        <v>0202</v>
      </c>
      <c r="K538" s="89" t="s">
        <v>701</v>
      </c>
    </row>
    <row r="539" spans="10:11" x14ac:dyDescent="0.25">
      <c r="J539" t="str">
        <f t="shared" si="18"/>
        <v>0203</v>
      </c>
      <c r="K539" s="89" t="s">
        <v>702</v>
      </c>
    </row>
    <row r="540" spans="10:11" x14ac:dyDescent="0.25">
      <c r="J540" t="str">
        <f t="shared" si="18"/>
        <v>0204</v>
      </c>
      <c r="K540" s="89" t="s">
        <v>703</v>
      </c>
    </row>
    <row r="541" spans="10:11" x14ac:dyDescent="0.25">
      <c r="J541" t="str">
        <f t="shared" si="18"/>
        <v>0205</v>
      </c>
      <c r="K541" s="89" t="s">
        <v>704</v>
      </c>
    </row>
    <row r="542" spans="10:11" x14ac:dyDescent="0.25">
      <c r="J542" t="str">
        <f t="shared" si="18"/>
        <v>0206</v>
      </c>
      <c r="K542" s="89" t="s">
        <v>705</v>
      </c>
    </row>
    <row r="543" spans="10:11" x14ac:dyDescent="0.25">
      <c r="J543" t="str">
        <f t="shared" si="18"/>
        <v>0207</v>
      </c>
      <c r="K543" s="89" t="s">
        <v>706</v>
      </c>
    </row>
    <row r="544" spans="10:11" x14ac:dyDescent="0.25">
      <c r="J544" t="str">
        <f t="shared" si="18"/>
        <v>0208</v>
      </c>
      <c r="K544" s="89" t="s">
        <v>707</v>
      </c>
    </row>
    <row r="545" spans="10:11" x14ac:dyDescent="0.25">
      <c r="J545" t="str">
        <f t="shared" si="18"/>
        <v>0209</v>
      </c>
      <c r="K545" s="89" t="s">
        <v>708</v>
      </c>
    </row>
    <row r="546" spans="10:11" x14ac:dyDescent="0.25">
      <c r="J546" t="str">
        <f t="shared" si="18"/>
        <v>0210</v>
      </c>
      <c r="K546" s="89" t="s">
        <v>709</v>
      </c>
    </row>
    <row r="547" spans="10:11" x14ac:dyDescent="0.25">
      <c r="J547" t="str">
        <f t="shared" si="18"/>
        <v>0301</v>
      </c>
      <c r="K547" s="89" t="s">
        <v>710</v>
      </c>
    </row>
    <row r="548" spans="10:11" x14ac:dyDescent="0.25">
      <c r="J548" t="str">
        <f t="shared" si="18"/>
        <v>0302</v>
      </c>
      <c r="K548" s="89" t="s">
        <v>711</v>
      </c>
    </row>
    <row r="549" spans="10:11" x14ac:dyDescent="0.25">
      <c r="J549" t="str">
        <f t="shared" si="18"/>
        <v>0401</v>
      </c>
      <c r="K549" s="89" t="s">
        <v>712</v>
      </c>
    </row>
    <row r="550" spans="10:11" x14ac:dyDescent="0.25">
      <c r="J550" t="str">
        <f t="shared" si="18"/>
        <v>0402</v>
      </c>
      <c r="K550" s="89" t="s">
        <v>713</v>
      </c>
    </row>
    <row r="551" spans="10:11" x14ac:dyDescent="0.25">
      <c r="J551" t="str">
        <f t="shared" si="18"/>
        <v>0403</v>
      </c>
      <c r="K551" s="89" t="s">
        <v>714</v>
      </c>
    </row>
    <row r="552" spans="10:11" x14ac:dyDescent="0.25">
      <c r="J552" t="str">
        <f t="shared" si="18"/>
        <v>0404</v>
      </c>
      <c r="K552" s="89" t="s">
        <v>715</v>
      </c>
    </row>
    <row r="553" spans="10:11" x14ac:dyDescent="0.25">
      <c r="J553" t="str">
        <f t="shared" si="18"/>
        <v>0405</v>
      </c>
      <c r="K553" s="89" t="s">
        <v>716</v>
      </c>
    </row>
    <row r="554" spans="10:11" x14ac:dyDescent="0.25">
      <c r="J554" t="str">
        <f t="shared" si="18"/>
        <v>0501</v>
      </c>
      <c r="K554" s="89" t="s">
        <v>717</v>
      </c>
    </row>
    <row r="555" spans="10:11" x14ac:dyDescent="0.25">
      <c r="J555" t="str">
        <f t="shared" si="18"/>
        <v>0502</v>
      </c>
      <c r="K555" s="89" t="s">
        <v>718</v>
      </c>
    </row>
    <row r="556" spans="10:11" x14ac:dyDescent="0.25">
      <c r="J556" t="str">
        <f t="shared" si="18"/>
        <v>0503</v>
      </c>
      <c r="K556" s="89" t="s">
        <v>719</v>
      </c>
    </row>
    <row r="557" spans="10:11" x14ac:dyDescent="0.25">
      <c r="J557" t="str">
        <f t="shared" si="18"/>
        <v>0504</v>
      </c>
      <c r="K557" s="89" t="s">
        <v>720</v>
      </c>
    </row>
    <row r="558" spans="10:11" x14ac:dyDescent="0.25">
      <c r="J558" t="str">
        <f t="shared" si="18"/>
        <v>0601</v>
      </c>
      <c r="K558" s="89" t="s">
        <v>721</v>
      </c>
    </row>
    <row r="559" spans="10:11" x14ac:dyDescent="0.25">
      <c r="J559" t="str">
        <f t="shared" si="18"/>
        <v>0602</v>
      </c>
      <c r="K559" s="89" t="s">
        <v>722</v>
      </c>
    </row>
    <row r="560" spans="10:11" x14ac:dyDescent="0.25">
      <c r="J560" t="str">
        <f t="shared" si="18"/>
        <v>0603</v>
      </c>
      <c r="K560" s="89" t="s">
        <v>723</v>
      </c>
    </row>
    <row r="561" spans="10:11" x14ac:dyDescent="0.25">
      <c r="J561" t="str">
        <f t="shared" si="18"/>
        <v>0604</v>
      </c>
      <c r="K561" s="89" t="s">
        <v>724</v>
      </c>
    </row>
    <row r="562" spans="10:11" x14ac:dyDescent="0.25">
      <c r="J562" t="str">
        <f t="shared" si="18"/>
        <v>0605</v>
      </c>
      <c r="K562" s="89" t="s">
        <v>725</v>
      </c>
    </row>
    <row r="563" spans="10:11" x14ac:dyDescent="0.25">
      <c r="J563" t="str">
        <f t="shared" si="18"/>
        <v>0606</v>
      </c>
      <c r="K563" s="89" t="s">
        <v>726</v>
      </c>
    </row>
    <row r="564" spans="10:11" x14ac:dyDescent="0.25">
      <c r="J564" t="str">
        <f t="shared" si="18"/>
        <v>0701</v>
      </c>
      <c r="K564" s="89" t="s">
        <v>727</v>
      </c>
    </row>
    <row r="565" spans="10:11" x14ac:dyDescent="0.25">
      <c r="J565" t="str">
        <f t="shared" si="18"/>
        <v>0702</v>
      </c>
      <c r="K565" s="89" t="s">
        <v>728</v>
      </c>
    </row>
    <row r="566" spans="10:11" x14ac:dyDescent="0.25">
      <c r="J566" t="str">
        <f t="shared" si="18"/>
        <v>0801</v>
      </c>
      <c r="K566" s="89" t="s">
        <v>729</v>
      </c>
    </row>
    <row r="567" spans="10:11" x14ac:dyDescent="0.25">
      <c r="J567" t="str">
        <f t="shared" ref="J567:J595" si="19">MID(K567,9,4)</f>
        <v>0802</v>
      </c>
      <c r="K567" s="89" t="s">
        <v>730</v>
      </c>
    </row>
    <row r="568" spans="10:11" x14ac:dyDescent="0.25">
      <c r="J568" t="str">
        <f t="shared" si="19"/>
        <v>0803</v>
      </c>
      <c r="K568" s="89" t="s">
        <v>731</v>
      </c>
    </row>
    <row r="569" spans="10:11" x14ac:dyDescent="0.25">
      <c r="J569" t="str">
        <f t="shared" si="19"/>
        <v>0804</v>
      </c>
      <c r="K569" s="89" t="s">
        <v>732</v>
      </c>
    </row>
    <row r="570" spans="10:11" x14ac:dyDescent="0.25">
      <c r="J570" t="str">
        <f t="shared" si="19"/>
        <v>0805</v>
      </c>
      <c r="K570" s="89" t="s">
        <v>733</v>
      </c>
    </row>
    <row r="571" spans="10:11" x14ac:dyDescent="0.25">
      <c r="J571" t="str">
        <f t="shared" si="19"/>
        <v>0806</v>
      </c>
      <c r="K571" s="89" t="s">
        <v>734</v>
      </c>
    </row>
    <row r="572" spans="10:11" x14ac:dyDescent="0.25">
      <c r="J572" t="str">
        <f t="shared" si="19"/>
        <v>0807</v>
      </c>
      <c r="K572" s="89" t="s">
        <v>735</v>
      </c>
    </row>
    <row r="573" spans="10:11" x14ac:dyDescent="0.25">
      <c r="J573" t="str">
        <f t="shared" si="19"/>
        <v>0808</v>
      </c>
      <c r="K573" s="89" t="s">
        <v>736</v>
      </c>
    </row>
    <row r="574" spans="10:11" x14ac:dyDescent="0.25">
      <c r="J574" t="str">
        <f t="shared" si="19"/>
        <v>0809</v>
      </c>
      <c r="K574" s="89" t="s">
        <v>737</v>
      </c>
    </row>
    <row r="575" spans="10:11" x14ac:dyDescent="0.25">
      <c r="J575" t="str">
        <f t="shared" si="19"/>
        <v>0901</v>
      </c>
      <c r="K575" s="89" t="s">
        <v>738</v>
      </c>
    </row>
    <row r="576" spans="10:11" x14ac:dyDescent="0.25">
      <c r="J576" t="str">
        <f t="shared" si="19"/>
        <v>0902</v>
      </c>
      <c r="K576" s="89" t="s">
        <v>739</v>
      </c>
    </row>
    <row r="577" spans="10:11" x14ac:dyDescent="0.25">
      <c r="J577" t="str">
        <f t="shared" si="19"/>
        <v>0903</v>
      </c>
      <c r="K577" s="89" t="s">
        <v>740</v>
      </c>
    </row>
    <row r="578" spans="10:11" x14ac:dyDescent="0.25">
      <c r="J578" t="str">
        <f t="shared" si="19"/>
        <v>1001</v>
      </c>
      <c r="K578" s="89" t="s">
        <v>741</v>
      </c>
    </row>
    <row r="579" spans="10:11" x14ac:dyDescent="0.25">
      <c r="J579" t="str">
        <f t="shared" si="19"/>
        <v>1002</v>
      </c>
      <c r="K579" s="89" t="s">
        <v>742</v>
      </c>
    </row>
    <row r="580" spans="10:11" x14ac:dyDescent="0.25">
      <c r="J580" t="str">
        <f t="shared" si="19"/>
        <v>1003</v>
      </c>
      <c r="K580" s="89" t="s">
        <v>743</v>
      </c>
    </row>
    <row r="581" spans="10:11" x14ac:dyDescent="0.25">
      <c r="J581" t="str">
        <f t="shared" si="19"/>
        <v>1004</v>
      </c>
      <c r="K581" s="89" t="s">
        <v>744</v>
      </c>
    </row>
    <row r="582" spans="10:11" x14ac:dyDescent="0.25">
      <c r="J582" t="str">
        <f t="shared" si="19"/>
        <v>1005</v>
      </c>
      <c r="K582" s="89" t="s">
        <v>745</v>
      </c>
    </row>
    <row r="583" spans="10:11" x14ac:dyDescent="0.25">
      <c r="J583" t="str">
        <f t="shared" si="19"/>
        <v>1006</v>
      </c>
      <c r="K583" s="89" t="s">
        <v>746</v>
      </c>
    </row>
    <row r="584" spans="10:11" x14ac:dyDescent="0.25">
      <c r="J584" t="str">
        <f t="shared" si="19"/>
        <v>1007</v>
      </c>
      <c r="K584" s="89" t="s">
        <v>747</v>
      </c>
    </row>
    <row r="585" spans="10:11" x14ac:dyDescent="0.25">
      <c r="J585" t="str">
        <f t="shared" si="19"/>
        <v>1008</v>
      </c>
      <c r="K585" s="89" t="s">
        <v>748</v>
      </c>
    </row>
    <row r="586" spans="10:11" x14ac:dyDescent="0.25">
      <c r="J586" t="str">
        <f t="shared" si="19"/>
        <v>1101</v>
      </c>
      <c r="K586" s="89" t="s">
        <v>749</v>
      </c>
    </row>
    <row r="587" spans="10:11" x14ac:dyDescent="0.25">
      <c r="J587" t="str">
        <f t="shared" si="19"/>
        <v>1102</v>
      </c>
      <c r="K587" s="89" t="s">
        <v>750</v>
      </c>
    </row>
    <row r="588" spans="10:11" x14ac:dyDescent="0.25">
      <c r="J588" t="str">
        <f t="shared" si="19"/>
        <v>1103</v>
      </c>
      <c r="K588" s="89" t="s">
        <v>751</v>
      </c>
    </row>
    <row r="589" spans="10:11" x14ac:dyDescent="0.25">
      <c r="J589" t="str">
        <f t="shared" si="19"/>
        <v>1104</v>
      </c>
      <c r="K589" s="89" t="s">
        <v>752</v>
      </c>
    </row>
    <row r="590" spans="10:11" x14ac:dyDescent="0.25">
      <c r="J590" t="str">
        <f t="shared" si="19"/>
        <v>1105</v>
      </c>
      <c r="K590" s="89" t="s">
        <v>753</v>
      </c>
    </row>
    <row r="591" spans="10:11" x14ac:dyDescent="0.25">
      <c r="J591" t="str">
        <f t="shared" si="19"/>
        <v>1106</v>
      </c>
      <c r="K591" s="89" t="s">
        <v>754</v>
      </c>
    </row>
    <row r="592" spans="10:11" x14ac:dyDescent="0.25">
      <c r="J592" t="str">
        <f t="shared" si="19"/>
        <v>1107</v>
      </c>
      <c r="K592" s="89" t="s">
        <v>755</v>
      </c>
    </row>
    <row r="593" spans="10:11" x14ac:dyDescent="0.25">
      <c r="J593" t="str">
        <f t="shared" si="19"/>
        <v>1108</v>
      </c>
      <c r="K593" s="89" t="s">
        <v>756</v>
      </c>
    </row>
    <row r="594" spans="10:11" x14ac:dyDescent="0.25">
      <c r="J594" t="str">
        <f t="shared" si="19"/>
        <v/>
      </c>
    </row>
    <row r="595" spans="10:11" x14ac:dyDescent="0.25">
      <c r="J595" t="str">
        <f t="shared" si="19"/>
        <v/>
      </c>
    </row>
    <row r="596" spans="10:11" x14ac:dyDescent="0.25">
      <c r="J596" t="str">
        <f>CONCATENATE(K596,"_short")</f>
        <v>d_07010107_short</v>
      </c>
      <c r="K596" s="89" t="s">
        <v>757</v>
      </c>
    </row>
    <row r="597" spans="10:11" x14ac:dyDescent="0.25">
      <c r="J597" t="str">
        <f t="shared" ref="J597:J621" si="20">MID(K597,9,4)</f>
        <v>0101</v>
      </c>
      <c r="K597" s="89" t="s">
        <v>758</v>
      </c>
    </row>
    <row r="598" spans="10:11" x14ac:dyDescent="0.25">
      <c r="J598" t="str">
        <f t="shared" si="20"/>
        <v>0102</v>
      </c>
      <c r="K598" s="89" t="s">
        <v>759</v>
      </c>
    </row>
    <row r="599" spans="10:11" x14ac:dyDescent="0.25">
      <c r="J599" t="str">
        <f t="shared" si="20"/>
        <v>0103</v>
      </c>
      <c r="K599" s="89" t="s">
        <v>760</v>
      </c>
    </row>
    <row r="600" spans="10:11" x14ac:dyDescent="0.25">
      <c r="J600" t="str">
        <f t="shared" si="20"/>
        <v>0104</v>
      </c>
      <c r="K600" s="89" t="s">
        <v>761</v>
      </c>
    </row>
    <row r="601" spans="10:11" x14ac:dyDescent="0.25">
      <c r="J601" t="str">
        <f t="shared" si="20"/>
        <v>0105</v>
      </c>
      <c r="K601" s="89" t="s">
        <v>762</v>
      </c>
    </row>
    <row r="602" spans="10:11" x14ac:dyDescent="0.25">
      <c r="J602" t="str">
        <f t="shared" si="20"/>
        <v>0201</v>
      </c>
      <c r="K602" s="89" t="s">
        <v>763</v>
      </c>
    </row>
    <row r="603" spans="10:11" x14ac:dyDescent="0.25">
      <c r="J603" t="str">
        <f t="shared" si="20"/>
        <v>0202</v>
      </c>
      <c r="K603" s="89" t="s">
        <v>764</v>
      </c>
    </row>
    <row r="604" spans="10:11" x14ac:dyDescent="0.25">
      <c r="J604" t="str">
        <f t="shared" si="20"/>
        <v>0203</v>
      </c>
      <c r="K604" s="89" t="s">
        <v>765</v>
      </c>
    </row>
    <row r="605" spans="10:11" x14ac:dyDescent="0.25">
      <c r="J605" t="str">
        <f t="shared" si="20"/>
        <v>0301</v>
      </c>
      <c r="K605" s="89" t="s">
        <v>766</v>
      </c>
    </row>
    <row r="606" spans="10:11" x14ac:dyDescent="0.25">
      <c r="J606" t="str">
        <f t="shared" si="20"/>
        <v>0302</v>
      </c>
      <c r="K606" s="89" t="s">
        <v>767</v>
      </c>
    </row>
    <row r="607" spans="10:11" x14ac:dyDescent="0.25">
      <c r="J607" t="str">
        <f t="shared" si="20"/>
        <v>0303</v>
      </c>
      <c r="K607" s="89" t="s">
        <v>768</v>
      </c>
    </row>
    <row r="608" spans="10:11" x14ac:dyDescent="0.25">
      <c r="J608" t="str">
        <f t="shared" si="20"/>
        <v>0304</v>
      </c>
      <c r="K608" s="89" t="s">
        <v>769</v>
      </c>
    </row>
    <row r="609" spans="10:11" x14ac:dyDescent="0.25">
      <c r="J609" t="str">
        <f t="shared" si="20"/>
        <v>0401</v>
      </c>
      <c r="K609" s="89" t="s">
        <v>770</v>
      </c>
    </row>
    <row r="610" spans="10:11" x14ac:dyDescent="0.25">
      <c r="J610" t="str">
        <f t="shared" si="20"/>
        <v>0402</v>
      </c>
      <c r="K610" s="89" t="s">
        <v>771</v>
      </c>
    </row>
    <row r="611" spans="10:11" x14ac:dyDescent="0.25">
      <c r="J611" t="str">
        <f t="shared" si="20"/>
        <v>0403</v>
      </c>
      <c r="K611" s="89" t="s">
        <v>772</v>
      </c>
    </row>
    <row r="612" spans="10:11" x14ac:dyDescent="0.25">
      <c r="J612" t="str">
        <f t="shared" si="20"/>
        <v>0404</v>
      </c>
      <c r="K612" s="89" t="s">
        <v>773</v>
      </c>
    </row>
    <row r="613" spans="10:11" x14ac:dyDescent="0.25">
      <c r="J613" t="str">
        <f t="shared" si="20"/>
        <v>0501</v>
      </c>
      <c r="K613" s="89" t="s">
        <v>774</v>
      </c>
    </row>
    <row r="614" spans="10:11" x14ac:dyDescent="0.25">
      <c r="J614" t="str">
        <f t="shared" si="20"/>
        <v>0502</v>
      </c>
      <c r="K614" s="89" t="s">
        <v>775</v>
      </c>
    </row>
    <row r="615" spans="10:11" x14ac:dyDescent="0.25">
      <c r="J615" t="str">
        <f t="shared" si="20"/>
        <v>0503</v>
      </c>
      <c r="K615" s="89" t="s">
        <v>776</v>
      </c>
    </row>
    <row r="616" spans="10:11" x14ac:dyDescent="0.25">
      <c r="J616" t="str">
        <f t="shared" si="20"/>
        <v>0504</v>
      </c>
      <c r="K616" s="89" t="s">
        <v>777</v>
      </c>
    </row>
    <row r="617" spans="10:11" x14ac:dyDescent="0.25">
      <c r="J617" t="str">
        <f t="shared" si="20"/>
        <v>0505</v>
      </c>
      <c r="K617" s="89" t="s">
        <v>778</v>
      </c>
    </row>
    <row r="618" spans="10:11" x14ac:dyDescent="0.25">
      <c r="J618" t="str">
        <f t="shared" si="20"/>
        <v>0601</v>
      </c>
      <c r="K618" s="89" t="s">
        <v>779</v>
      </c>
    </row>
    <row r="619" spans="10:11" x14ac:dyDescent="0.25">
      <c r="J619" t="str">
        <f t="shared" si="20"/>
        <v>0602</v>
      </c>
      <c r="K619" s="89" t="s">
        <v>780</v>
      </c>
    </row>
    <row r="620" spans="10:11" x14ac:dyDescent="0.25">
      <c r="J620" t="str">
        <f t="shared" si="20"/>
        <v/>
      </c>
    </row>
    <row r="621" spans="10:11" x14ac:dyDescent="0.25">
      <c r="J621" t="str">
        <f t="shared" si="20"/>
        <v/>
      </c>
    </row>
    <row r="622" spans="10:11" x14ac:dyDescent="0.25">
      <c r="J622" t="str">
        <f>CONCATENATE(K622,"_short")</f>
        <v>d_07010108_short</v>
      </c>
      <c r="K622" s="89" t="s">
        <v>781</v>
      </c>
    </row>
    <row r="623" spans="10:11" x14ac:dyDescent="0.25">
      <c r="J623" t="str">
        <f t="shared" ref="J623:J654" si="21">MID(K623,9,4)</f>
        <v>0101</v>
      </c>
      <c r="K623" s="89" t="s">
        <v>782</v>
      </c>
    </row>
    <row r="624" spans="10:11" x14ac:dyDescent="0.25">
      <c r="J624" t="str">
        <f t="shared" si="21"/>
        <v>0102</v>
      </c>
      <c r="K624" s="89" t="s">
        <v>783</v>
      </c>
    </row>
    <row r="625" spans="10:11" x14ac:dyDescent="0.25">
      <c r="J625" t="str">
        <f t="shared" si="21"/>
        <v>0103</v>
      </c>
      <c r="K625" s="89" t="s">
        <v>784</v>
      </c>
    </row>
    <row r="626" spans="10:11" x14ac:dyDescent="0.25">
      <c r="J626" t="str">
        <f t="shared" si="21"/>
        <v>0104</v>
      </c>
      <c r="K626" s="89" t="s">
        <v>785</v>
      </c>
    </row>
    <row r="627" spans="10:11" x14ac:dyDescent="0.25">
      <c r="J627" t="str">
        <f t="shared" si="21"/>
        <v>0105</v>
      </c>
      <c r="K627" s="89" t="s">
        <v>786</v>
      </c>
    </row>
    <row r="628" spans="10:11" x14ac:dyDescent="0.25">
      <c r="J628" t="str">
        <f t="shared" si="21"/>
        <v>0106</v>
      </c>
      <c r="K628" s="89" t="s">
        <v>787</v>
      </c>
    </row>
    <row r="629" spans="10:11" x14ac:dyDescent="0.25">
      <c r="J629" t="str">
        <f t="shared" si="21"/>
        <v>0107</v>
      </c>
      <c r="K629" s="89" t="s">
        <v>788</v>
      </c>
    </row>
    <row r="630" spans="10:11" x14ac:dyDescent="0.25">
      <c r="J630" t="str">
        <f t="shared" si="21"/>
        <v>0108</v>
      </c>
      <c r="K630" s="89" t="s">
        <v>789</v>
      </c>
    </row>
    <row r="631" spans="10:11" x14ac:dyDescent="0.25">
      <c r="J631" t="str">
        <f t="shared" si="21"/>
        <v>0109</v>
      </c>
      <c r="K631" s="89" t="s">
        <v>790</v>
      </c>
    </row>
    <row r="632" spans="10:11" x14ac:dyDescent="0.25">
      <c r="J632" t="str">
        <f t="shared" si="21"/>
        <v>0201</v>
      </c>
      <c r="K632" s="89" t="s">
        <v>791</v>
      </c>
    </row>
    <row r="633" spans="10:11" x14ac:dyDescent="0.25">
      <c r="J633" t="str">
        <f t="shared" si="21"/>
        <v>0202</v>
      </c>
      <c r="K633" s="89" t="s">
        <v>792</v>
      </c>
    </row>
    <row r="634" spans="10:11" x14ac:dyDescent="0.25">
      <c r="J634" t="str">
        <f t="shared" si="21"/>
        <v>0203</v>
      </c>
      <c r="K634" s="89" t="s">
        <v>793</v>
      </c>
    </row>
    <row r="635" spans="10:11" x14ac:dyDescent="0.25">
      <c r="J635" t="str">
        <f t="shared" si="21"/>
        <v>0204</v>
      </c>
      <c r="K635" s="89" t="s">
        <v>794</v>
      </c>
    </row>
    <row r="636" spans="10:11" x14ac:dyDescent="0.25">
      <c r="J636" t="str">
        <f t="shared" si="21"/>
        <v>0205</v>
      </c>
      <c r="K636" s="89" t="s">
        <v>795</v>
      </c>
    </row>
    <row r="637" spans="10:11" x14ac:dyDescent="0.25">
      <c r="J637" t="str">
        <f t="shared" si="21"/>
        <v>0206</v>
      </c>
      <c r="K637" s="89" t="s">
        <v>796</v>
      </c>
    </row>
    <row r="638" spans="10:11" x14ac:dyDescent="0.25">
      <c r="J638" t="str">
        <f t="shared" si="21"/>
        <v>0207</v>
      </c>
      <c r="K638" s="89" t="s">
        <v>797</v>
      </c>
    </row>
    <row r="639" spans="10:11" x14ac:dyDescent="0.25">
      <c r="J639" t="str">
        <f t="shared" si="21"/>
        <v>0301</v>
      </c>
      <c r="K639" s="89" t="s">
        <v>798</v>
      </c>
    </row>
    <row r="640" spans="10:11" x14ac:dyDescent="0.25">
      <c r="J640" t="str">
        <f t="shared" si="21"/>
        <v>0302</v>
      </c>
      <c r="K640" s="89" t="s">
        <v>799</v>
      </c>
    </row>
    <row r="641" spans="10:11" x14ac:dyDescent="0.25">
      <c r="J641" t="str">
        <f t="shared" si="21"/>
        <v>0303</v>
      </c>
      <c r="K641" s="89" t="s">
        <v>800</v>
      </c>
    </row>
    <row r="642" spans="10:11" x14ac:dyDescent="0.25">
      <c r="J642" t="str">
        <f t="shared" si="21"/>
        <v>0401</v>
      </c>
      <c r="K642" s="89" t="s">
        <v>801</v>
      </c>
    </row>
    <row r="643" spans="10:11" x14ac:dyDescent="0.25">
      <c r="J643" t="str">
        <f t="shared" si="21"/>
        <v>0402</v>
      </c>
      <c r="K643" s="89" t="s">
        <v>802</v>
      </c>
    </row>
    <row r="644" spans="10:11" x14ac:dyDescent="0.25">
      <c r="J644" t="str">
        <f t="shared" si="21"/>
        <v>0403</v>
      </c>
      <c r="K644" s="89" t="s">
        <v>803</v>
      </c>
    </row>
    <row r="645" spans="10:11" x14ac:dyDescent="0.25">
      <c r="J645" t="str">
        <f t="shared" si="21"/>
        <v>0501</v>
      </c>
      <c r="K645" s="89" t="s">
        <v>804</v>
      </c>
    </row>
    <row r="646" spans="10:11" x14ac:dyDescent="0.25">
      <c r="J646" t="str">
        <f t="shared" si="21"/>
        <v>0502</v>
      </c>
      <c r="K646" s="89" t="s">
        <v>805</v>
      </c>
    </row>
    <row r="647" spans="10:11" x14ac:dyDescent="0.25">
      <c r="J647" t="str">
        <f t="shared" si="21"/>
        <v>0601</v>
      </c>
      <c r="K647" s="89" t="s">
        <v>806</v>
      </c>
    </row>
    <row r="648" spans="10:11" x14ac:dyDescent="0.25">
      <c r="J648" t="str">
        <f t="shared" si="21"/>
        <v>0602</v>
      </c>
      <c r="K648" s="89" t="s">
        <v>807</v>
      </c>
    </row>
    <row r="649" spans="10:11" x14ac:dyDescent="0.25">
      <c r="J649" t="str">
        <f t="shared" si="21"/>
        <v>0603</v>
      </c>
      <c r="K649" s="89" t="s">
        <v>808</v>
      </c>
    </row>
    <row r="650" spans="10:11" x14ac:dyDescent="0.25">
      <c r="J650" t="str">
        <f t="shared" si="21"/>
        <v>0701</v>
      </c>
      <c r="K650" s="89" t="s">
        <v>809</v>
      </c>
    </row>
    <row r="651" spans="10:11" x14ac:dyDescent="0.25">
      <c r="J651" t="str">
        <f t="shared" si="21"/>
        <v>0702</v>
      </c>
      <c r="K651" s="89" t="s">
        <v>810</v>
      </c>
    </row>
    <row r="652" spans="10:11" x14ac:dyDescent="0.25">
      <c r="J652" t="str">
        <f t="shared" si="21"/>
        <v>0703</v>
      </c>
      <c r="K652" s="89" t="s">
        <v>811</v>
      </c>
    </row>
    <row r="653" spans="10:11" x14ac:dyDescent="0.25">
      <c r="J653" t="str">
        <f t="shared" si="21"/>
        <v/>
      </c>
    </row>
    <row r="654" spans="10:11" x14ac:dyDescent="0.25">
      <c r="J654" t="str">
        <f t="shared" si="21"/>
        <v/>
      </c>
    </row>
    <row r="655" spans="10:11" x14ac:dyDescent="0.25">
      <c r="J655" t="str">
        <f>CONCATENATE(K655,"_short")</f>
        <v>d_07010201_short</v>
      </c>
      <c r="K655" s="89" t="s">
        <v>812</v>
      </c>
    </row>
    <row r="656" spans="10:11" x14ac:dyDescent="0.25">
      <c r="J656" t="str">
        <f t="shared" ref="J656:J688" si="22">MID(K656,9,4)</f>
        <v>0101</v>
      </c>
      <c r="K656" s="89" t="s">
        <v>813</v>
      </c>
    </row>
    <row r="657" spans="10:11" x14ac:dyDescent="0.25">
      <c r="J657" t="str">
        <f t="shared" si="22"/>
        <v>0102</v>
      </c>
      <c r="K657" s="89" t="s">
        <v>814</v>
      </c>
    </row>
    <row r="658" spans="10:11" x14ac:dyDescent="0.25">
      <c r="J658" t="str">
        <f t="shared" si="22"/>
        <v>0103</v>
      </c>
      <c r="K658" s="89" t="s">
        <v>815</v>
      </c>
    </row>
    <row r="659" spans="10:11" x14ac:dyDescent="0.25">
      <c r="J659" t="str">
        <f t="shared" si="22"/>
        <v>0104</v>
      </c>
      <c r="K659" s="89" t="s">
        <v>816</v>
      </c>
    </row>
    <row r="660" spans="10:11" x14ac:dyDescent="0.25">
      <c r="J660" t="str">
        <f t="shared" si="22"/>
        <v>0105</v>
      </c>
      <c r="K660" s="89" t="s">
        <v>817</v>
      </c>
    </row>
    <row r="661" spans="10:11" x14ac:dyDescent="0.25">
      <c r="J661" t="str">
        <f t="shared" si="22"/>
        <v>0201</v>
      </c>
      <c r="K661" s="89" t="s">
        <v>818</v>
      </c>
    </row>
    <row r="662" spans="10:11" x14ac:dyDescent="0.25">
      <c r="J662" t="str">
        <f t="shared" si="22"/>
        <v>0202</v>
      </c>
      <c r="K662" s="89" t="s">
        <v>819</v>
      </c>
    </row>
    <row r="663" spans="10:11" x14ac:dyDescent="0.25">
      <c r="J663" t="str">
        <f t="shared" si="22"/>
        <v>0301</v>
      </c>
      <c r="K663" s="89" t="s">
        <v>820</v>
      </c>
    </row>
    <row r="664" spans="10:11" x14ac:dyDescent="0.25">
      <c r="J664" t="str">
        <f t="shared" si="22"/>
        <v>0302</v>
      </c>
      <c r="K664" s="89" t="s">
        <v>821</v>
      </c>
    </row>
    <row r="665" spans="10:11" x14ac:dyDescent="0.25">
      <c r="J665" t="str">
        <f t="shared" si="22"/>
        <v>0303</v>
      </c>
      <c r="K665" s="89" t="s">
        <v>822</v>
      </c>
    </row>
    <row r="666" spans="10:11" x14ac:dyDescent="0.25">
      <c r="J666" t="str">
        <f t="shared" si="22"/>
        <v>0401</v>
      </c>
      <c r="K666" s="89" t="s">
        <v>823</v>
      </c>
    </row>
    <row r="667" spans="10:11" x14ac:dyDescent="0.25">
      <c r="J667" t="str">
        <f t="shared" si="22"/>
        <v>0402</v>
      </c>
      <c r="K667" s="89" t="s">
        <v>824</v>
      </c>
    </row>
    <row r="668" spans="10:11" x14ac:dyDescent="0.25">
      <c r="J668" t="str">
        <f t="shared" si="22"/>
        <v>0403</v>
      </c>
      <c r="K668" s="89" t="s">
        <v>825</v>
      </c>
    </row>
    <row r="669" spans="10:11" x14ac:dyDescent="0.25">
      <c r="J669" t="str">
        <f t="shared" si="22"/>
        <v>0404</v>
      </c>
      <c r="K669" s="89" t="s">
        <v>826</v>
      </c>
    </row>
    <row r="670" spans="10:11" x14ac:dyDescent="0.25">
      <c r="J670" t="str">
        <f t="shared" si="22"/>
        <v>0405</v>
      </c>
      <c r="K670" s="89" t="s">
        <v>827</v>
      </c>
    </row>
    <row r="671" spans="10:11" x14ac:dyDescent="0.25">
      <c r="J671" t="str">
        <f t="shared" si="22"/>
        <v>0406</v>
      </c>
      <c r="K671" s="89" t="s">
        <v>828</v>
      </c>
    </row>
    <row r="672" spans="10:11" x14ac:dyDescent="0.25">
      <c r="J672" t="str">
        <f t="shared" si="22"/>
        <v>0407</v>
      </c>
      <c r="K672" s="89" t="s">
        <v>829</v>
      </c>
    </row>
    <row r="673" spans="10:11" x14ac:dyDescent="0.25">
      <c r="J673" t="str">
        <f t="shared" si="22"/>
        <v>0408</v>
      </c>
      <c r="K673" s="89" t="s">
        <v>830</v>
      </c>
    </row>
    <row r="674" spans="10:11" x14ac:dyDescent="0.25">
      <c r="J674" t="str">
        <f t="shared" si="22"/>
        <v>0501</v>
      </c>
      <c r="K674" s="89" t="s">
        <v>831</v>
      </c>
    </row>
    <row r="675" spans="10:11" x14ac:dyDescent="0.25">
      <c r="J675" t="str">
        <f t="shared" si="22"/>
        <v>0502</v>
      </c>
      <c r="K675" s="89" t="s">
        <v>832</v>
      </c>
    </row>
    <row r="676" spans="10:11" x14ac:dyDescent="0.25">
      <c r="J676" t="str">
        <f t="shared" si="22"/>
        <v>0503</v>
      </c>
      <c r="K676" s="89" t="s">
        <v>833</v>
      </c>
    </row>
    <row r="677" spans="10:11" x14ac:dyDescent="0.25">
      <c r="J677" t="str">
        <f t="shared" si="22"/>
        <v>0504</v>
      </c>
      <c r="K677" s="89" t="s">
        <v>834</v>
      </c>
    </row>
    <row r="678" spans="10:11" x14ac:dyDescent="0.25">
      <c r="J678" t="str">
        <f t="shared" si="22"/>
        <v>0601</v>
      </c>
      <c r="K678" s="89" t="s">
        <v>835</v>
      </c>
    </row>
    <row r="679" spans="10:11" x14ac:dyDescent="0.25">
      <c r="J679" t="str">
        <f t="shared" si="22"/>
        <v>0602</v>
      </c>
      <c r="K679" s="89" t="s">
        <v>836</v>
      </c>
    </row>
    <row r="680" spans="10:11" x14ac:dyDescent="0.25">
      <c r="J680" t="str">
        <f t="shared" si="22"/>
        <v>0603</v>
      </c>
      <c r="K680" s="89" t="s">
        <v>837</v>
      </c>
    </row>
    <row r="681" spans="10:11" x14ac:dyDescent="0.25">
      <c r="J681" t="str">
        <f t="shared" si="22"/>
        <v>0604</v>
      </c>
      <c r="K681" s="89" t="s">
        <v>838</v>
      </c>
    </row>
    <row r="682" spans="10:11" x14ac:dyDescent="0.25">
      <c r="J682" t="str">
        <f t="shared" si="22"/>
        <v>0701</v>
      </c>
      <c r="K682" s="89" t="s">
        <v>839</v>
      </c>
    </row>
    <row r="683" spans="10:11" x14ac:dyDescent="0.25">
      <c r="J683" t="str">
        <f t="shared" si="22"/>
        <v>0702</v>
      </c>
      <c r="K683" s="89" t="s">
        <v>840</v>
      </c>
    </row>
    <row r="684" spans="10:11" x14ac:dyDescent="0.25">
      <c r="J684" t="str">
        <f t="shared" si="22"/>
        <v>0703</v>
      </c>
      <c r="K684" s="89" t="s">
        <v>841</v>
      </c>
    </row>
    <row r="685" spans="10:11" x14ac:dyDescent="0.25">
      <c r="J685" t="str">
        <f t="shared" si="22"/>
        <v>0704</v>
      </c>
      <c r="K685" s="89" t="s">
        <v>842</v>
      </c>
    </row>
    <row r="686" spans="10:11" x14ac:dyDescent="0.25">
      <c r="J686" t="str">
        <f t="shared" si="22"/>
        <v>0705</v>
      </c>
      <c r="K686" s="89" t="s">
        <v>843</v>
      </c>
    </row>
    <row r="687" spans="10:11" x14ac:dyDescent="0.25">
      <c r="J687" t="str">
        <f t="shared" si="22"/>
        <v/>
      </c>
    </row>
    <row r="688" spans="10:11" x14ac:dyDescent="0.25">
      <c r="J688" t="str">
        <f t="shared" si="22"/>
        <v/>
      </c>
    </row>
    <row r="689" spans="10:11" x14ac:dyDescent="0.25">
      <c r="J689" t="str">
        <f>CONCATENATE(K689,"_short")</f>
        <v>d_07010202_short</v>
      </c>
      <c r="K689" s="89" t="s">
        <v>844</v>
      </c>
    </row>
    <row r="690" spans="10:11" x14ac:dyDescent="0.25">
      <c r="J690" t="str">
        <f t="shared" ref="J690:J723" si="23">MID(K690,9,4)</f>
        <v>0101</v>
      </c>
      <c r="K690" s="89" t="s">
        <v>845</v>
      </c>
    </row>
    <row r="691" spans="10:11" x14ac:dyDescent="0.25">
      <c r="J691" t="str">
        <f t="shared" si="23"/>
        <v>0102</v>
      </c>
      <c r="K691" s="89" t="s">
        <v>846</v>
      </c>
    </row>
    <row r="692" spans="10:11" x14ac:dyDescent="0.25">
      <c r="J692" t="str">
        <f t="shared" si="23"/>
        <v>0103</v>
      </c>
      <c r="K692" s="89" t="s">
        <v>847</v>
      </c>
    </row>
    <row r="693" spans="10:11" x14ac:dyDescent="0.25">
      <c r="J693" t="str">
        <f t="shared" si="23"/>
        <v>0104</v>
      </c>
      <c r="K693" s="89" t="s">
        <v>848</v>
      </c>
    </row>
    <row r="694" spans="10:11" x14ac:dyDescent="0.25">
      <c r="J694" t="str">
        <f t="shared" si="23"/>
        <v>0105</v>
      </c>
      <c r="K694" s="89" t="s">
        <v>849</v>
      </c>
    </row>
    <row r="695" spans="10:11" x14ac:dyDescent="0.25">
      <c r="J695" t="str">
        <f t="shared" si="23"/>
        <v>0201</v>
      </c>
      <c r="K695" s="89" t="s">
        <v>850</v>
      </c>
    </row>
    <row r="696" spans="10:11" x14ac:dyDescent="0.25">
      <c r="J696" t="str">
        <f t="shared" si="23"/>
        <v>0202</v>
      </c>
      <c r="K696" s="89" t="s">
        <v>851</v>
      </c>
    </row>
    <row r="697" spans="10:11" x14ac:dyDescent="0.25">
      <c r="J697" t="str">
        <f t="shared" si="23"/>
        <v>0203</v>
      </c>
      <c r="K697" s="89" t="s">
        <v>852</v>
      </c>
    </row>
    <row r="698" spans="10:11" x14ac:dyDescent="0.25">
      <c r="J698" t="str">
        <f t="shared" si="23"/>
        <v>0204</v>
      </c>
      <c r="K698" s="89" t="s">
        <v>853</v>
      </c>
    </row>
    <row r="699" spans="10:11" x14ac:dyDescent="0.25">
      <c r="J699" t="str">
        <f t="shared" si="23"/>
        <v>0205</v>
      </c>
      <c r="K699" s="89" t="s">
        <v>854</v>
      </c>
    </row>
    <row r="700" spans="10:11" x14ac:dyDescent="0.25">
      <c r="J700" t="str">
        <f t="shared" si="23"/>
        <v>0301</v>
      </c>
      <c r="K700" s="89" t="s">
        <v>855</v>
      </c>
    </row>
    <row r="701" spans="10:11" x14ac:dyDescent="0.25">
      <c r="J701" t="str">
        <f t="shared" si="23"/>
        <v>0302</v>
      </c>
      <c r="K701" s="89" t="s">
        <v>856</v>
      </c>
    </row>
    <row r="702" spans="10:11" x14ac:dyDescent="0.25">
      <c r="J702" t="str">
        <f t="shared" si="23"/>
        <v>0303</v>
      </c>
      <c r="K702" s="89" t="s">
        <v>857</v>
      </c>
    </row>
    <row r="703" spans="10:11" x14ac:dyDescent="0.25">
      <c r="J703" t="str">
        <f t="shared" si="23"/>
        <v>0304</v>
      </c>
      <c r="K703" s="89" t="s">
        <v>858</v>
      </c>
    </row>
    <row r="704" spans="10:11" x14ac:dyDescent="0.25">
      <c r="J704" t="str">
        <f t="shared" si="23"/>
        <v>0401</v>
      </c>
      <c r="K704" s="89" t="s">
        <v>859</v>
      </c>
    </row>
    <row r="705" spans="10:11" x14ac:dyDescent="0.25">
      <c r="J705" t="str">
        <f t="shared" si="23"/>
        <v>0402</v>
      </c>
      <c r="K705" s="89" t="s">
        <v>860</v>
      </c>
    </row>
    <row r="706" spans="10:11" x14ac:dyDescent="0.25">
      <c r="J706" t="str">
        <f t="shared" si="23"/>
        <v>0403</v>
      </c>
      <c r="K706" s="89" t="s">
        <v>861</v>
      </c>
    </row>
    <row r="707" spans="10:11" x14ac:dyDescent="0.25">
      <c r="J707" t="str">
        <f t="shared" si="23"/>
        <v>0404</v>
      </c>
      <c r="K707" s="89" t="s">
        <v>862</v>
      </c>
    </row>
    <row r="708" spans="10:11" x14ac:dyDescent="0.25">
      <c r="J708" t="str">
        <f t="shared" si="23"/>
        <v>0501</v>
      </c>
      <c r="K708" s="89" t="s">
        <v>863</v>
      </c>
    </row>
    <row r="709" spans="10:11" x14ac:dyDescent="0.25">
      <c r="J709" t="str">
        <f t="shared" si="23"/>
        <v>0502</v>
      </c>
      <c r="K709" s="89" t="s">
        <v>864</v>
      </c>
    </row>
    <row r="710" spans="10:11" x14ac:dyDescent="0.25">
      <c r="J710" t="str">
        <f t="shared" si="23"/>
        <v>0503</v>
      </c>
      <c r="K710" s="89" t="s">
        <v>865</v>
      </c>
    </row>
    <row r="711" spans="10:11" x14ac:dyDescent="0.25">
      <c r="J711" t="str">
        <f t="shared" si="23"/>
        <v>0504</v>
      </c>
      <c r="K711" s="89" t="s">
        <v>866</v>
      </c>
    </row>
    <row r="712" spans="10:11" x14ac:dyDescent="0.25">
      <c r="J712" t="str">
        <f t="shared" si="23"/>
        <v>0505</v>
      </c>
      <c r="K712" s="89" t="s">
        <v>867</v>
      </c>
    </row>
    <row r="713" spans="10:11" x14ac:dyDescent="0.25">
      <c r="J713" t="str">
        <f t="shared" si="23"/>
        <v>0506</v>
      </c>
      <c r="K713" s="89" t="s">
        <v>868</v>
      </c>
    </row>
    <row r="714" spans="10:11" x14ac:dyDescent="0.25">
      <c r="J714" t="str">
        <f t="shared" si="23"/>
        <v>0507</v>
      </c>
      <c r="K714" s="89" t="s">
        <v>869</v>
      </c>
    </row>
    <row r="715" spans="10:11" x14ac:dyDescent="0.25">
      <c r="J715" t="str">
        <f t="shared" si="23"/>
        <v>0601</v>
      </c>
      <c r="K715" s="89" t="s">
        <v>870</v>
      </c>
    </row>
    <row r="716" spans="10:11" x14ac:dyDescent="0.25">
      <c r="J716" t="str">
        <f t="shared" si="23"/>
        <v>0602</v>
      </c>
      <c r="K716" s="89" t="s">
        <v>871</v>
      </c>
    </row>
    <row r="717" spans="10:11" x14ac:dyDescent="0.25">
      <c r="J717" t="str">
        <f t="shared" si="23"/>
        <v>0603</v>
      </c>
      <c r="K717" s="89" t="s">
        <v>872</v>
      </c>
    </row>
    <row r="718" spans="10:11" x14ac:dyDescent="0.25">
      <c r="J718" t="str">
        <f t="shared" si="23"/>
        <v>0604</v>
      </c>
      <c r="K718" s="89" t="s">
        <v>873</v>
      </c>
    </row>
    <row r="719" spans="10:11" x14ac:dyDescent="0.25">
      <c r="J719" t="str">
        <f t="shared" si="23"/>
        <v>0605</v>
      </c>
      <c r="K719" s="89" t="s">
        <v>874</v>
      </c>
    </row>
    <row r="720" spans="10:11" x14ac:dyDescent="0.25">
      <c r="J720" t="str">
        <f t="shared" si="23"/>
        <v>0606</v>
      </c>
      <c r="K720" s="89" t="s">
        <v>875</v>
      </c>
    </row>
    <row r="721" spans="10:11" x14ac:dyDescent="0.25">
      <c r="J721" t="str">
        <f t="shared" si="23"/>
        <v>0607</v>
      </c>
      <c r="K721" s="89" t="s">
        <v>876</v>
      </c>
    </row>
    <row r="722" spans="10:11" x14ac:dyDescent="0.25">
      <c r="J722" t="str">
        <f t="shared" si="23"/>
        <v/>
      </c>
    </row>
    <row r="723" spans="10:11" x14ac:dyDescent="0.25">
      <c r="J723" t="str">
        <f t="shared" si="23"/>
        <v/>
      </c>
    </row>
    <row r="724" spans="10:11" x14ac:dyDescent="0.25">
      <c r="J724" t="str">
        <f>CONCATENATE(K724,"_short")</f>
        <v>d_07010203_short</v>
      </c>
      <c r="K724" s="89" t="s">
        <v>877</v>
      </c>
    </row>
    <row r="725" spans="10:11" x14ac:dyDescent="0.25">
      <c r="J725" t="str">
        <f t="shared" ref="J725:J756" si="24">MID(K725,9,4)</f>
        <v>0101</v>
      </c>
      <c r="K725" s="89" t="s">
        <v>878</v>
      </c>
    </row>
    <row r="726" spans="10:11" x14ac:dyDescent="0.25">
      <c r="J726" t="str">
        <f t="shared" si="24"/>
        <v>0102</v>
      </c>
      <c r="K726" s="89" t="s">
        <v>879</v>
      </c>
    </row>
    <row r="727" spans="10:11" x14ac:dyDescent="0.25">
      <c r="J727" t="str">
        <f t="shared" si="24"/>
        <v>0103</v>
      </c>
      <c r="K727" s="89" t="s">
        <v>880</v>
      </c>
    </row>
    <row r="728" spans="10:11" x14ac:dyDescent="0.25">
      <c r="J728" t="str">
        <f t="shared" si="24"/>
        <v>0201</v>
      </c>
      <c r="K728" s="89" t="s">
        <v>881</v>
      </c>
    </row>
    <row r="729" spans="10:11" x14ac:dyDescent="0.25">
      <c r="J729" t="str">
        <f t="shared" si="24"/>
        <v>0202</v>
      </c>
      <c r="K729" s="89" t="s">
        <v>882</v>
      </c>
    </row>
    <row r="730" spans="10:11" x14ac:dyDescent="0.25">
      <c r="J730" t="str">
        <f t="shared" si="24"/>
        <v>0203</v>
      </c>
      <c r="K730" s="89" t="s">
        <v>883</v>
      </c>
    </row>
    <row r="731" spans="10:11" x14ac:dyDescent="0.25">
      <c r="J731" t="str">
        <f t="shared" si="24"/>
        <v>0204</v>
      </c>
      <c r="K731" s="89" t="s">
        <v>884</v>
      </c>
    </row>
    <row r="732" spans="10:11" x14ac:dyDescent="0.25">
      <c r="J732" t="str">
        <f t="shared" si="24"/>
        <v>0205</v>
      </c>
      <c r="K732" s="89" t="s">
        <v>885</v>
      </c>
    </row>
    <row r="733" spans="10:11" x14ac:dyDescent="0.25">
      <c r="J733" t="str">
        <f t="shared" si="24"/>
        <v>0301</v>
      </c>
      <c r="K733" s="89" t="s">
        <v>886</v>
      </c>
    </row>
    <row r="734" spans="10:11" x14ac:dyDescent="0.25">
      <c r="J734" t="str">
        <f t="shared" si="24"/>
        <v>0302</v>
      </c>
      <c r="K734" s="89" t="s">
        <v>887</v>
      </c>
    </row>
    <row r="735" spans="10:11" x14ac:dyDescent="0.25">
      <c r="J735" t="str">
        <f t="shared" si="24"/>
        <v>0303</v>
      </c>
      <c r="K735" s="89" t="s">
        <v>888</v>
      </c>
    </row>
    <row r="736" spans="10:11" x14ac:dyDescent="0.25">
      <c r="J736" t="str">
        <f t="shared" si="24"/>
        <v>0304</v>
      </c>
      <c r="K736" s="89" t="s">
        <v>889</v>
      </c>
    </row>
    <row r="737" spans="10:11" x14ac:dyDescent="0.25">
      <c r="J737" t="str">
        <f t="shared" si="24"/>
        <v>0401</v>
      </c>
      <c r="K737" s="89" t="s">
        <v>890</v>
      </c>
    </row>
    <row r="738" spans="10:11" x14ac:dyDescent="0.25">
      <c r="J738" t="str">
        <f t="shared" si="24"/>
        <v>0402</v>
      </c>
      <c r="K738" s="89" t="s">
        <v>891</v>
      </c>
    </row>
    <row r="739" spans="10:11" x14ac:dyDescent="0.25">
      <c r="J739" t="str">
        <f t="shared" si="24"/>
        <v>0403</v>
      </c>
      <c r="K739" s="89" t="s">
        <v>892</v>
      </c>
    </row>
    <row r="740" spans="10:11" x14ac:dyDescent="0.25">
      <c r="J740" t="str">
        <f t="shared" si="24"/>
        <v>0404</v>
      </c>
      <c r="K740" s="89" t="s">
        <v>893</v>
      </c>
    </row>
    <row r="741" spans="10:11" x14ac:dyDescent="0.25">
      <c r="J741" t="str">
        <f t="shared" si="24"/>
        <v>0405</v>
      </c>
      <c r="K741" s="89" t="s">
        <v>894</v>
      </c>
    </row>
    <row r="742" spans="10:11" x14ac:dyDescent="0.25">
      <c r="J742" t="str">
        <f t="shared" si="24"/>
        <v>0406</v>
      </c>
      <c r="K742" s="89" t="s">
        <v>895</v>
      </c>
    </row>
    <row r="743" spans="10:11" x14ac:dyDescent="0.25">
      <c r="J743" t="str">
        <f t="shared" si="24"/>
        <v>0501</v>
      </c>
      <c r="K743" s="89" t="s">
        <v>896</v>
      </c>
    </row>
    <row r="744" spans="10:11" x14ac:dyDescent="0.25">
      <c r="J744" t="str">
        <f t="shared" si="24"/>
        <v>0502</v>
      </c>
      <c r="K744" s="89" t="s">
        <v>897</v>
      </c>
    </row>
    <row r="745" spans="10:11" x14ac:dyDescent="0.25">
      <c r="J745" t="str">
        <f t="shared" si="24"/>
        <v>0503</v>
      </c>
      <c r="K745" s="89" t="s">
        <v>898</v>
      </c>
    </row>
    <row r="746" spans="10:11" x14ac:dyDescent="0.25">
      <c r="J746" t="str">
        <f t="shared" si="24"/>
        <v>0504</v>
      </c>
      <c r="K746" s="89" t="s">
        <v>899</v>
      </c>
    </row>
    <row r="747" spans="10:11" x14ac:dyDescent="0.25">
      <c r="J747" t="str">
        <f t="shared" si="24"/>
        <v>0505</v>
      </c>
      <c r="K747" s="89" t="s">
        <v>900</v>
      </c>
    </row>
    <row r="748" spans="10:11" x14ac:dyDescent="0.25">
      <c r="J748" t="str">
        <f t="shared" si="24"/>
        <v>0506</v>
      </c>
      <c r="K748" s="89" t="s">
        <v>901</v>
      </c>
    </row>
    <row r="749" spans="10:11" x14ac:dyDescent="0.25">
      <c r="J749" t="str">
        <f t="shared" si="24"/>
        <v>0507</v>
      </c>
      <c r="K749" s="89" t="s">
        <v>902</v>
      </c>
    </row>
    <row r="750" spans="10:11" x14ac:dyDescent="0.25">
      <c r="J750" t="str">
        <f t="shared" si="24"/>
        <v>0601</v>
      </c>
      <c r="K750" s="89" t="s">
        <v>903</v>
      </c>
    </row>
    <row r="751" spans="10:11" x14ac:dyDescent="0.25">
      <c r="J751" t="str">
        <f t="shared" si="24"/>
        <v>0602</v>
      </c>
      <c r="K751" s="89" t="s">
        <v>904</v>
      </c>
    </row>
    <row r="752" spans="10:11" x14ac:dyDescent="0.25">
      <c r="J752" t="str">
        <f t="shared" si="24"/>
        <v>0603</v>
      </c>
      <c r="K752" s="89" t="s">
        <v>905</v>
      </c>
    </row>
    <row r="753" spans="10:11" x14ac:dyDescent="0.25">
      <c r="J753" t="str">
        <f t="shared" si="24"/>
        <v>0604</v>
      </c>
      <c r="K753" s="89" t="s">
        <v>906</v>
      </c>
    </row>
    <row r="754" spans="10:11" x14ac:dyDescent="0.25">
      <c r="J754" t="str">
        <f t="shared" si="24"/>
        <v>0605</v>
      </c>
      <c r="K754" s="89" t="s">
        <v>907</v>
      </c>
    </row>
    <row r="755" spans="10:11" x14ac:dyDescent="0.25">
      <c r="J755" t="str">
        <f t="shared" si="24"/>
        <v/>
      </c>
    </row>
    <row r="756" spans="10:11" x14ac:dyDescent="0.25">
      <c r="J756" t="str">
        <f t="shared" si="24"/>
        <v/>
      </c>
    </row>
    <row r="757" spans="10:11" x14ac:dyDescent="0.25">
      <c r="J757" t="str">
        <f>CONCATENATE(K757,"_short")</f>
        <v>d_07010204_short</v>
      </c>
      <c r="K757" s="89" t="s">
        <v>908</v>
      </c>
    </row>
    <row r="758" spans="10:11" x14ac:dyDescent="0.25">
      <c r="J758" t="str">
        <f t="shared" ref="J758:J802" si="25">MID(K758,9,4)</f>
        <v>0101</v>
      </c>
      <c r="K758" s="89" t="s">
        <v>909</v>
      </c>
    </row>
    <row r="759" spans="10:11" x14ac:dyDescent="0.25">
      <c r="J759" t="str">
        <f t="shared" si="25"/>
        <v>0102</v>
      </c>
      <c r="K759" s="89" t="s">
        <v>910</v>
      </c>
    </row>
    <row r="760" spans="10:11" x14ac:dyDescent="0.25">
      <c r="J760" t="str">
        <f t="shared" si="25"/>
        <v>0103</v>
      </c>
      <c r="K760" s="89" t="s">
        <v>911</v>
      </c>
    </row>
    <row r="761" spans="10:11" x14ac:dyDescent="0.25">
      <c r="J761" t="str">
        <f t="shared" si="25"/>
        <v>0104</v>
      </c>
      <c r="K761" s="89" t="s">
        <v>912</v>
      </c>
    </row>
    <row r="762" spans="10:11" x14ac:dyDescent="0.25">
      <c r="J762" t="str">
        <f t="shared" si="25"/>
        <v>0105</v>
      </c>
      <c r="K762" s="89" t="s">
        <v>913</v>
      </c>
    </row>
    <row r="763" spans="10:11" x14ac:dyDescent="0.25">
      <c r="J763" t="str">
        <f t="shared" si="25"/>
        <v>0106</v>
      </c>
      <c r="K763" s="89" t="s">
        <v>914</v>
      </c>
    </row>
    <row r="764" spans="10:11" x14ac:dyDescent="0.25">
      <c r="J764" t="str">
        <f t="shared" si="25"/>
        <v>0107</v>
      </c>
      <c r="K764" s="89" t="s">
        <v>915</v>
      </c>
    </row>
    <row r="765" spans="10:11" x14ac:dyDescent="0.25">
      <c r="J765" t="str">
        <f t="shared" si="25"/>
        <v>0108</v>
      </c>
      <c r="K765" s="89" t="s">
        <v>916</v>
      </c>
    </row>
    <row r="766" spans="10:11" x14ac:dyDescent="0.25">
      <c r="J766" t="str">
        <f t="shared" si="25"/>
        <v>0201</v>
      </c>
      <c r="K766" s="89" t="s">
        <v>917</v>
      </c>
    </row>
    <row r="767" spans="10:11" x14ac:dyDescent="0.25">
      <c r="J767" t="str">
        <f t="shared" si="25"/>
        <v>0202</v>
      </c>
      <c r="K767" s="89" t="s">
        <v>918</v>
      </c>
    </row>
    <row r="768" spans="10:11" x14ac:dyDescent="0.25">
      <c r="J768" t="str">
        <f t="shared" si="25"/>
        <v>0203</v>
      </c>
      <c r="K768" s="89" t="s">
        <v>919</v>
      </c>
    </row>
    <row r="769" spans="10:11" x14ac:dyDescent="0.25">
      <c r="J769" t="str">
        <f t="shared" si="25"/>
        <v>0204</v>
      </c>
      <c r="K769" s="89" t="s">
        <v>920</v>
      </c>
    </row>
    <row r="770" spans="10:11" x14ac:dyDescent="0.25">
      <c r="J770" t="str">
        <f t="shared" si="25"/>
        <v>0205</v>
      </c>
      <c r="K770" s="89" t="s">
        <v>921</v>
      </c>
    </row>
    <row r="771" spans="10:11" x14ac:dyDescent="0.25">
      <c r="J771" t="str">
        <f t="shared" si="25"/>
        <v>0206</v>
      </c>
      <c r="K771" s="89" t="s">
        <v>922</v>
      </c>
    </row>
    <row r="772" spans="10:11" x14ac:dyDescent="0.25">
      <c r="J772" t="str">
        <f t="shared" si="25"/>
        <v>0207</v>
      </c>
      <c r="K772" s="89" t="s">
        <v>923</v>
      </c>
    </row>
    <row r="773" spans="10:11" x14ac:dyDescent="0.25">
      <c r="J773" t="str">
        <f t="shared" si="25"/>
        <v>0208</v>
      </c>
      <c r="K773" s="89" t="s">
        <v>924</v>
      </c>
    </row>
    <row r="774" spans="10:11" x14ac:dyDescent="0.25">
      <c r="J774" t="str">
        <f t="shared" si="25"/>
        <v>0209</v>
      </c>
      <c r="K774" s="89" t="s">
        <v>925</v>
      </c>
    </row>
    <row r="775" spans="10:11" x14ac:dyDescent="0.25">
      <c r="J775" t="str">
        <f t="shared" si="25"/>
        <v>0210</v>
      </c>
      <c r="K775" s="89" t="s">
        <v>926</v>
      </c>
    </row>
    <row r="776" spans="10:11" x14ac:dyDescent="0.25">
      <c r="J776" t="str">
        <f t="shared" si="25"/>
        <v>0301</v>
      </c>
      <c r="K776" s="89" t="s">
        <v>927</v>
      </c>
    </row>
    <row r="777" spans="10:11" x14ac:dyDescent="0.25">
      <c r="J777" t="str">
        <f t="shared" si="25"/>
        <v>0302</v>
      </c>
      <c r="K777" s="89" t="s">
        <v>928</v>
      </c>
    </row>
    <row r="778" spans="10:11" x14ac:dyDescent="0.25">
      <c r="J778" t="str">
        <f t="shared" si="25"/>
        <v>0303</v>
      </c>
      <c r="K778" s="89" t="s">
        <v>929</v>
      </c>
    </row>
    <row r="779" spans="10:11" x14ac:dyDescent="0.25">
      <c r="J779" t="str">
        <f t="shared" si="25"/>
        <v>0304</v>
      </c>
      <c r="K779" s="89" t="s">
        <v>930</v>
      </c>
    </row>
    <row r="780" spans="10:11" x14ac:dyDescent="0.25">
      <c r="J780" t="str">
        <f t="shared" si="25"/>
        <v>0305</v>
      </c>
      <c r="K780" s="89" t="s">
        <v>931</v>
      </c>
    </row>
    <row r="781" spans="10:11" x14ac:dyDescent="0.25">
      <c r="J781" t="str">
        <f t="shared" si="25"/>
        <v>0306</v>
      </c>
      <c r="K781" s="89" t="s">
        <v>932</v>
      </c>
    </row>
    <row r="782" spans="10:11" x14ac:dyDescent="0.25">
      <c r="J782" t="str">
        <f t="shared" si="25"/>
        <v>0401</v>
      </c>
      <c r="K782" s="89" t="s">
        <v>933</v>
      </c>
    </row>
    <row r="783" spans="10:11" x14ac:dyDescent="0.25">
      <c r="J783" t="str">
        <f t="shared" si="25"/>
        <v>0402</v>
      </c>
      <c r="K783" s="89" t="s">
        <v>934</v>
      </c>
    </row>
    <row r="784" spans="10:11" x14ac:dyDescent="0.25">
      <c r="J784" t="str">
        <f t="shared" si="25"/>
        <v>0403</v>
      </c>
      <c r="K784" s="89" t="s">
        <v>935</v>
      </c>
    </row>
    <row r="785" spans="10:11" x14ac:dyDescent="0.25">
      <c r="J785" t="str">
        <f t="shared" si="25"/>
        <v>0404</v>
      </c>
      <c r="K785" s="89" t="s">
        <v>936</v>
      </c>
    </row>
    <row r="786" spans="10:11" x14ac:dyDescent="0.25">
      <c r="J786" t="str">
        <f t="shared" si="25"/>
        <v>0501</v>
      </c>
      <c r="K786" s="89" t="s">
        <v>937</v>
      </c>
    </row>
    <row r="787" spans="10:11" x14ac:dyDescent="0.25">
      <c r="J787" t="str">
        <f t="shared" si="25"/>
        <v>0502</v>
      </c>
      <c r="K787" s="89" t="s">
        <v>938</v>
      </c>
    </row>
    <row r="788" spans="10:11" x14ac:dyDescent="0.25">
      <c r="J788" t="str">
        <f t="shared" si="25"/>
        <v>0503</v>
      </c>
      <c r="K788" s="89" t="s">
        <v>939</v>
      </c>
    </row>
    <row r="789" spans="10:11" x14ac:dyDescent="0.25">
      <c r="J789" t="str">
        <f t="shared" si="25"/>
        <v>0601</v>
      </c>
      <c r="K789" s="89" t="s">
        <v>940</v>
      </c>
    </row>
    <row r="790" spans="10:11" x14ac:dyDescent="0.25">
      <c r="J790" t="str">
        <f t="shared" si="25"/>
        <v>0602</v>
      </c>
      <c r="K790" s="89" t="s">
        <v>941</v>
      </c>
    </row>
    <row r="791" spans="10:11" x14ac:dyDescent="0.25">
      <c r="J791" t="str">
        <f t="shared" si="25"/>
        <v>0603</v>
      </c>
      <c r="K791" s="89" t="s">
        <v>942</v>
      </c>
    </row>
    <row r="792" spans="10:11" x14ac:dyDescent="0.25">
      <c r="J792" t="str">
        <f t="shared" si="25"/>
        <v>0604</v>
      </c>
      <c r="K792" s="89" t="s">
        <v>943</v>
      </c>
    </row>
    <row r="793" spans="10:11" x14ac:dyDescent="0.25">
      <c r="J793" t="str">
        <f t="shared" si="25"/>
        <v>0605</v>
      </c>
      <c r="K793" s="89" t="s">
        <v>944</v>
      </c>
    </row>
    <row r="794" spans="10:11" x14ac:dyDescent="0.25">
      <c r="J794" t="str">
        <f t="shared" si="25"/>
        <v>0606</v>
      </c>
      <c r="K794" s="89" t="s">
        <v>945</v>
      </c>
    </row>
    <row r="795" spans="10:11" x14ac:dyDescent="0.25">
      <c r="J795" t="str">
        <f t="shared" si="25"/>
        <v>0607</v>
      </c>
      <c r="K795" s="89" t="s">
        <v>946</v>
      </c>
    </row>
    <row r="796" spans="10:11" x14ac:dyDescent="0.25">
      <c r="J796" t="str">
        <f t="shared" si="25"/>
        <v>0608</v>
      </c>
      <c r="K796" s="89" t="s">
        <v>947</v>
      </c>
    </row>
    <row r="797" spans="10:11" x14ac:dyDescent="0.25">
      <c r="J797" t="str">
        <f t="shared" si="25"/>
        <v>0609</v>
      </c>
      <c r="K797" s="89" t="s">
        <v>948</v>
      </c>
    </row>
    <row r="798" spans="10:11" x14ac:dyDescent="0.25">
      <c r="J798" t="str">
        <f t="shared" si="25"/>
        <v>0701</v>
      </c>
      <c r="K798" s="89" t="s">
        <v>949</v>
      </c>
    </row>
    <row r="799" spans="10:11" x14ac:dyDescent="0.25">
      <c r="J799" t="str">
        <f t="shared" si="25"/>
        <v>0702</v>
      </c>
      <c r="K799" s="89" t="s">
        <v>950</v>
      </c>
    </row>
    <row r="800" spans="10:11" x14ac:dyDescent="0.25">
      <c r="J800" t="str">
        <f t="shared" si="25"/>
        <v>0703</v>
      </c>
      <c r="K800" s="89" t="s">
        <v>951</v>
      </c>
    </row>
    <row r="801" spans="10:11" x14ac:dyDescent="0.25">
      <c r="J801" t="str">
        <f t="shared" si="25"/>
        <v/>
      </c>
    </row>
    <row r="802" spans="10:11" x14ac:dyDescent="0.25">
      <c r="J802" t="str">
        <f t="shared" si="25"/>
        <v/>
      </c>
    </row>
    <row r="803" spans="10:11" x14ac:dyDescent="0.25">
      <c r="J803" t="str">
        <f>CONCATENATE(K803,"_short")</f>
        <v>d_07010205_short</v>
      </c>
      <c r="K803" s="89" t="s">
        <v>952</v>
      </c>
    </row>
    <row r="804" spans="10:11" x14ac:dyDescent="0.25">
      <c r="J804" t="str">
        <f t="shared" ref="J804:J845" si="26">MID(K804,9,4)</f>
        <v>0101</v>
      </c>
      <c r="K804" s="89" t="s">
        <v>953</v>
      </c>
    </row>
    <row r="805" spans="10:11" x14ac:dyDescent="0.25">
      <c r="J805" t="str">
        <f t="shared" si="26"/>
        <v>0102</v>
      </c>
      <c r="K805" s="89" t="s">
        <v>954</v>
      </c>
    </row>
    <row r="806" spans="10:11" x14ac:dyDescent="0.25">
      <c r="J806" t="str">
        <f t="shared" si="26"/>
        <v>0103</v>
      </c>
      <c r="K806" s="89" t="s">
        <v>955</v>
      </c>
    </row>
    <row r="807" spans="10:11" x14ac:dyDescent="0.25">
      <c r="J807" t="str">
        <f t="shared" si="26"/>
        <v>0104</v>
      </c>
      <c r="K807" s="89" t="s">
        <v>956</v>
      </c>
    </row>
    <row r="808" spans="10:11" x14ac:dyDescent="0.25">
      <c r="J808" t="str">
        <f t="shared" si="26"/>
        <v>0105</v>
      </c>
      <c r="K808" s="89" t="s">
        <v>957</v>
      </c>
    </row>
    <row r="809" spans="10:11" x14ac:dyDescent="0.25">
      <c r="J809" t="str">
        <f t="shared" si="26"/>
        <v>0106</v>
      </c>
      <c r="K809" s="89" t="s">
        <v>958</v>
      </c>
    </row>
    <row r="810" spans="10:11" x14ac:dyDescent="0.25">
      <c r="J810" t="str">
        <f t="shared" si="26"/>
        <v>0201</v>
      </c>
      <c r="K810" s="89" t="s">
        <v>959</v>
      </c>
    </row>
    <row r="811" spans="10:11" x14ac:dyDescent="0.25">
      <c r="J811" t="str">
        <f t="shared" si="26"/>
        <v>0202</v>
      </c>
      <c r="K811" s="89" t="s">
        <v>960</v>
      </c>
    </row>
    <row r="812" spans="10:11" x14ac:dyDescent="0.25">
      <c r="J812" t="str">
        <f t="shared" si="26"/>
        <v>0203</v>
      </c>
      <c r="K812" s="89" t="s">
        <v>961</v>
      </c>
    </row>
    <row r="813" spans="10:11" x14ac:dyDescent="0.25">
      <c r="J813" t="str">
        <f t="shared" si="26"/>
        <v>0204</v>
      </c>
      <c r="K813" s="89" t="s">
        <v>962</v>
      </c>
    </row>
    <row r="814" spans="10:11" x14ac:dyDescent="0.25">
      <c r="J814" t="str">
        <f t="shared" si="26"/>
        <v>0205</v>
      </c>
      <c r="K814" s="89" t="s">
        <v>963</v>
      </c>
    </row>
    <row r="815" spans="10:11" x14ac:dyDescent="0.25">
      <c r="J815" t="str">
        <f t="shared" si="26"/>
        <v>0206</v>
      </c>
      <c r="K815" s="89" t="s">
        <v>964</v>
      </c>
    </row>
    <row r="816" spans="10:11" x14ac:dyDescent="0.25">
      <c r="J816" t="str">
        <f t="shared" si="26"/>
        <v>0207</v>
      </c>
      <c r="K816" s="89" t="s">
        <v>965</v>
      </c>
    </row>
    <row r="817" spans="10:11" x14ac:dyDescent="0.25">
      <c r="J817" t="str">
        <f t="shared" si="26"/>
        <v>0208</v>
      </c>
      <c r="K817" s="89" t="s">
        <v>966</v>
      </c>
    </row>
    <row r="818" spans="10:11" x14ac:dyDescent="0.25">
      <c r="J818" t="str">
        <f t="shared" si="26"/>
        <v>0209</v>
      </c>
      <c r="K818" s="89" t="s">
        <v>967</v>
      </c>
    </row>
    <row r="819" spans="10:11" x14ac:dyDescent="0.25">
      <c r="J819" t="str">
        <f t="shared" si="26"/>
        <v>0301</v>
      </c>
      <c r="K819" s="89" t="s">
        <v>968</v>
      </c>
    </row>
    <row r="820" spans="10:11" x14ac:dyDescent="0.25">
      <c r="J820" t="str">
        <f t="shared" si="26"/>
        <v>0302</v>
      </c>
      <c r="K820" s="89" t="s">
        <v>969</v>
      </c>
    </row>
    <row r="821" spans="10:11" x14ac:dyDescent="0.25">
      <c r="J821" t="str">
        <f t="shared" si="26"/>
        <v>0303</v>
      </c>
      <c r="K821" s="89" t="s">
        <v>970</v>
      </c>
    </row>
    <row r="822" spans="10:11" x14ac:dyDescent="0.25">
      <c r="J822" t="str">
        <f t="shared" si="26"/>
        <v>0304</v>
      </c>
      <c r="K822" s="89" t="s">
        <v>971</v>
      </c>
    </row>
    <row r="823" spans="10:11" x14ac:dyDescent="0.25">
      <c r="J823" t="str">
        <f t="shared" si="26"/>
        <v>0305</v>
      </c>
      <c r="K823" s="89" t="s">
        <v>972</v>
      </c>
    </row>
    <row r="824" spans="10:11" x14ac:dyDescent="0.25">
      <c r="J824" t="str">
        <f t="shared" si="26"/>
        <v>0306</v>
      </c>
      <c r="K824" s="89" t="s">
        <v>973</v>
      </c>
    </row>
    <row r="825" spans="10:11" x14ac:dyDescent="0.25">
      <c r="J825" t="str">
        <f t="shared" si="26"/>
        <v>0307</v>
      </c>
      <c r="K825" s="89" t="s">
        <v>974</v>
      </c>
    </row>
    <row r="826" spans="10:11" x14ac:dyDescent="0.25">
      <c r="J826" t="str">
        <f t="shared" si="26"/>
        <v>0401</v>
      </c>
      <c r="K826" s="89" t="s">
        <v>975</v>
      </c>
    </row>
    <row r="827" spans="10:11" x14ac:dyDescent="0.25">
      <c r="J827" t="str">
        <f t="shared" si="26"/>
        <v>0402</v>
      </c>
      <c r="K827" s="89" t="s">
        <v>976</v>
      </c>
    </row>
    <row r="828" spans="10:11" x14ac:dyDescent="0.25">
      <c r="J828" t="str">
        <f t="shared" si="26"/>
        <v>0403</v>
      </c>
      <c r="K828" s="89" t="s">
        <v>977</v>
      </c>
    </row>
    <row r="829" spans="10:11" x14ac:dyDescent="0.25">
      <c r="J829" t="str">
        <f t="shared" si="26"/>
        <v>0404</v>
      </c>
      <c r="K829" s="89" t="s">
        <v>978</v>
      </c>
    </row>
    <row r="830" spans="10:11" x14ac:dyDescent="0.25">
      <c r="J830" t="str">
        <f t="shared" si="26"/>
        <v>0405</v>
      </c>
      <c r="K830" s="89" t="s">
        <v>979</v>
      </c>
    </row>
    <row r="831" spans="10:11" x14ac:dyDescent="0.25">
      <c r="J831" t="str">
        <f t="shared" si="26"/>
        <v>0501</v>
      </c>
      <c r="K831" s="89" t="s">
        <v>980</v>
      </c>
    </row>
    <row r="832" spans="10:11" x14ac:dyDescent="0.25">
      <c r="J832" t="str">
        <f t="shared" si="26"/>
        <v>0502</v>
      </c>
      <c r="K832" s="89" t="s">
        <v>981</v>
      </c>
    </row>
    <row r="833" spans="10:11" x14ac:dyDescent="0.25">
      <c r="J833" t="str">
        <f t="shared" si="26"/>
        <v>0503</v>
      </c>
      <c r="K833" s="89" t="s">
        <v>982</v>
      </c>
    </row>
    <row r="834" spans="10:11" x14ac:dyDescent="0.25">
      <c r="J834" t="str">
        <f t="shared" si="26"/>
        <v>0601</v>
      </c>
      <c r="K834" s="89" t="s">
        <v>983</v>
      </c>
    </row>
    <row r="835" spans="10:11" x14ac:dyDescent="0.25">
      <c r="J835" t="str">
        <f t="shared" si="26"/>
        <v>0602</v>
      </c>
      <c r="K835" s="89" t="s">
        <v>984</v>
      </c>
    </row>
    <row r="836" spans="10:11" x14ac:dyDescent="0.25">
      <c r="J836" t="str">
        <f t="shared" si="26"/>
        <v>0603</v>
      </c>
      <c r="K836" s="89" t="s">
        <v>985</v>
      </c>
    </row>
    <row r="837" spans="10:11" x14ac:dyDescent="0.25">
      <c r="J837" t="str">
        <f t="shared" si="26"/>
        <v>0604</v>
      </c>
      <c r="K837" s="89" t="s">
        <v>986</v>
      </c>
    </row>
    <row r="838" spans="10:11" x14ac:dyDescent="0.25">
      <c r="J838" t="str">
        <f t="shared" si="26"/>
        <v>0605</v>
      </c>
      <c r="K838" s="89" t="s">
        <v>987</v>
      </c>
    </row>
    <row r="839" spans="10:11" x14ac:dyDescent="0.25">
      <c r="J839" t="str">
        <f t="shared" si="26"/>
        <v>0701</v>
      </c>
      <c r="K839" s="89" t="s">
        <v>988</v>
      </c>
    </row>
    <row r="840" spans="10:11" x14ac:dyDescent="0.25">
      <c r="J840" t="str">
        <f t="shared" si="26"/>
        <v>0702</v>
      </c>
      <c r="K840" s="89" t="s">
        <v>989</v>
      </c>
    </row>
    <row r="841" spans="10:11" x14ac:dyDescent="0.25">
      <c r="J841" t="str">
        <f t="shared" si="26"/>
        <v>0703</v>
      </c>
      <c r="K841" s="89" t="s">
        <v>990</v>
      </c>
    </row>
    <row r="842" spans="10:11" x14ac:dyDescent="0.25">
      <c r="J842" t="str">
        <f t="shared" si="26"/>
        <v>0704</v>
      </c>
      <c r="K842" s="89" t="s">
        <v>991</v>
      </c>
    </row>
    <row r="843" spans="10:11" x14ac:dyDescent="0.25">
      <c r="J843" t="str">
        <f t="shared" si="26"/>
        <v>0705</v>
      </c>
      <c r="K843" s="89" t="s">
        <v>992</v>
      </c>
    </row>
    <row r="844" spans="10:11" x14ac:dyDescent="0.25">
      <c r="J844" t="str">
        <f t="shared" si="26"/>
        <v/>
      </c>
    </row>
    <row r="845" spans="10:11" x14ac:dyDescent="0.25">
      <c r="J845" t="str">
        <f t="shared" si="26"/>
        <v/>
      </c>
    </row>
    <row r="846" spans="10:11" x14ac:dyDescent="0.25">
      <c r="J846" t="str">
        <f>CONCATENATE(K846,"_short")</f>
        <v>d_07010206_short</v>
      </c>
      <c r="K846" s="89" t="s">
        <v>993</v>
      </c>
    </row>
    <row r="847" spans="10:11" x14ac:dyDescent="0.25">
      <c r="J847" t="str">
        <f t="shared" ref="J847:J881" si="27">MID(K847,9,4)</f>
        <v>0101</v>
      </c>
      <c r="K847" s="89" t="s">
        <v>994</v>
      </c>
    </row>
    <row r="848" spans="10:11" x14ac:dyDescent="0.25">
      <c r="J848" t="str">
        <f t="shared" si="27"/>
        <v>0102</v>
      </c>
      <c r="K848" s="89" t="s">
        <v>995</v>
      </c>
    </row>
    <row r="849" spans="10:11" x14ac:dyDescent="0.25">
      <c r="J849" t="str">
        <f t="shared" si="27"/>
        <v>0103</v>
      </c>
      <c r="K849" s="89" t="s">
        <v>996</v>
      </c>
    </row>
    <row r="850" spans="10:11" x14ac:dyDescent="0.25">
      <c r="J850" t="str">
        <f t="shared" si="27"/>
        <v>0104</v>
      </c>
      <c r="K850" s="89" t="s">
        <v>997</v>
      </c>
    </row>
    <row r="851" spans="10:11" x14ac:dyDescent="0.25">
      <c r="J851" t="str">
        <f t="shared" si="27"/>
        <v>0201</v>
      </c>
      <c r="K851" s="89" t="s">
        <v>998</v>
      </c>
    </row>
    <row r="852" spans="10:11" x14ac:dyDescent="0.25">
      <c r="J852" t="str">
        <f t="shared" si="27"/>
        <v>0202</v>
      </c>
      <c r="K852" s="89" t="s">
        <v>999</v>
      </c>
    </row>
    <row r="853" spans="10:11" x14ac:dyDescent="0.25">
      <c r="J853" t="str">
        <f t="shared" si="27"/>
        <v>0203</v>
      </c>
      <c r="K853" s="89" t="s">
        <v>1000</v>
      </c>
    </row>
    <row r="854" spans="10:11" x14ac:dyDescent="0.25">
      <c r="J854" t="str">
        <f t="shared" si="27"/>
        <v>0301</v>
      </c>
      <c r="K854" s="89" t="s">
        <v>1001</v>
      </c>
    </row>
    <row r="855" spans="10:11" x14ac:dyDescent="0.25">
      <c r="J855" t="str">
        <f t="shared" si="27"/>
        <v>0302</v>
      </c>
      <c r="K855" s="89" t="s">
        <v>1002</v>
      </c>
    </row>
    <row r="856" spans="10:11" x14ac:dyDescent="0.25">
      <c r="J856" t="str">
        <f t="shared" si="27"/>
        <v>0303</v>
      </c>
      <c r="K856" s="89" t="s">
        <v>1003</v>
      </c>
    </row>
    <row r="857" spans="10:11" x14ac:dyDescent="0.25">
      <c r="J857" t="str">
        <f t="shared" si="27"/>
        <v>0304</v>
      </c>
      <c r="K857" s="89" t="s">
        <v>1004</v>
      </c>
    </row>
    <row r="858" spans="10:11" x14ac:dyDescent="0.25">
      <c r="J858" t="str">
        <f t="shared" si="27"/>
        <v>0305</v>
      </c>
      <c r="K858" s="89" t="s">
        <v>1005</v>
      </c>
    </row>
    <row r="859" spans="10:11" x14ac:dyDescent="0.25">
      <c r="J859" t="str">
        <f t="shared" si="27"/>
        <v>0306</v>
      </c>
      <c r="K859" s="89" t="s">
        <v>1006</v>
      </c>
    </row>
    <row r="860" spans="10:11" x14ac:dyDescent="0.25">
      <c r="J860" t="str">
        <f t="shared" si="27"/>
        <v>0401</v>
      </c>
      <c r="K860" s="89" t="s">
        <v>1007</v>
      </c>
    </row>
    <row r="861" spans="10:11" x14ac:dyDescent="0.25">
      <c r="J861" t="str">
        <f t="shared" si="27"/>
        <v>0402</v>
      </c>
      <c r="K861" s="89" t="s">
        <v>1008</v>
      </c>
    </row>
    <row r="862" spans="10:11" x14ac:dyDescent="0.25">
      <c r="J862" t="str">
        <f t="shared" si="27"/>
        <v>0501</v>
      </c>
      <c r="K862" s="89" t="s">
        <v>1009</v>
      </c>
    </row>
    <row r="863" spans="10:11" x14ac:dyDescent="0.25">
      <c r="J863" t="str">
        <f t="shared" si="27"/>
        <v>0502</v>
      </c>
      <c r="K863" s="89" t="s">
        <v>1010</v>
      </c>
    </row>
    <row r="864" spans="10:11" x14ac:dyDescent="0.25">
      <c r="J864" t="str">
        <f t="shared" si="27"/>
        <v>0601</v>
      </c>
      <c r="K864" s="89" t="s">
        <v>1011</v>
      </c>
    </row>
    <row r="865" spans="10:11" x14ac:dyDescent="0.25">
      <c r="J865" t="str">
        <f t="shared" si="27"/>
        <v>0602</v>
      </c>
      <c r="K865" s="89" t="s">
        <v>1012</v>
      </c>
    </row>
    <row r="866" spans="10:11" x14ac:dyDescent="0.25">
      <c r="J866" t="str">
        <f t="shared" si="27"/>
        <v>0603</v>
      </c>
      <c r="K866" s="89" t="s">
        <v>1013</v>
      </c>
    </row>
    <row r="867" spans="10:11" x14ac:dyDescent="0.25">
      <c r="J867" t="str">
        <f t="shared" si="27"/>
        <v>0604</v>
      </c>
      <c r="K867" s="89" t="s">
        <v>1014</v>
      </c>
    </row>
    <row r="868" spans="10:11" x14ac:dyDescent="0.25">
      <c r="J868" t="str">
        <f t="shared" si="27"/>
        <v>0605</v>
      </c>
      <c r="K868" s="89" t="s">
        <v>1015</v>
      </c>
    </row>
    <row r="869" spans="10:11" x14ac:dyDescent="0.25">
      <c r="J869" t="str">
        <f t="shared" si="27"/>
        <v>0701</v>
      </c>
      <c r="K869" s="89" t="s">
        <v>1016</v>
      </c>
    </row>
    <row r="870" spans="10:11" x14ac:dyDescent="0.25">
      <c r="J870" t="str">
        <f t="shared" si="27"/>
        <v>0702</v>
      </c>
      <c r="K870" s="89" t="s">
        <v>1017</v>
      </c>
    </row>
    <row r="871" spans="10:11" x14ac:dyDescent="0.25">
      <c r="J871" t="str">
        <f t="shared" si="27"/>
        <v>0703</v>
      </c>
      <c r="K871" s="89" t="s">
        <v>1018</v>
      </c>
    </row>
    <row r="872" spans="10:11" x14ac:dyDescent="0.25">
      <c r="J872" t="str">
        <f t="shared" si="27"/>
        <v>0801</v>
      </c>
      <c r="K872" s="89" t="s">
        <v>1019</v>
      </c>
    </row>
    <row r="873" spans="10:11" x14ac:dyDescent="0.25">
      <c r="J873" t="str">
        <f t="shared" si="27"/>
        <v>0802</v>
      </c>
      <c r="K873" s="89" t="s">
        <v>1020</v>
      </c>
    </row>
    <row r="874" spans="10:11" x14ac:dyDescent="0.25">
      <c r="J874" t="str">
        <f t="shared" si="27"/>
        <v>0803</v>
      </c>
      <c r="K874" s="89" t="s">
        <v>1021</v>
      </c>
    </row>
    <row r="875" spans="10:11" x14ac:dyDescent="0.25">
      <c r="J875" t="str">
        <f t="shared" si="27"/>
        <v>0804</v>
      </c>
      <c r="K875" s="89" t="s">
        <v>1022</v>
      </c>
    </row>
    <row r="876" spans="10:11" x14ac:dyDescent="0.25">
      <c r="J876" t="str">
        <f t="shared" si="27"/>
        <v>0805</v>
      </c>
      <c r="K876" s="89" t="s">
        <v>1023</v>
      </c>
    </row>
    <row r="877" spans="10:11" x14ac:dyDescent="0.25">
      <c r="J877" t="str">
        <f t="shared" si="27"/>
        <v>0901</v>
      </c>
      <c r="K877" s="89" t="s">
        <v>1024</v>
      </c>
    </row>
    <row r="878" spans="10:11" x14ac:dyDescent="0.25">
      <c r="J878" t="str">
        <f t="shared" si="27"/>
        <v>0902</v>
      </c>
      <c r="K878" s="89" t="s">
        <v>1025</v>
      </c>
    </row>
    <row r="879" spans="10:11" x14ac:dyDescent="0.25">
      <c r="J879" t="str">
        <f t="shared" si="27"/>
        <v>0903</v>
      </c>
      <c r="K879" s="89" t="s">
        <v>1026</v>
      </c>
    </row>
    <row r="880" spans="10:11" x14ac:dyDescent="0.25">
      <c r="J880" t="str">
        <f t="shared" si="27"/>
        <v/>
      </c>
    </row>
    <row r="881" spans="10:11" x14ac:dyDescent="0.25">
      <c r="J881" t="str">
        <f t="shared" si="27"/>
        <v/>
      </c>
    </row>
    <row r="882" spans="10:11" x14ac:dyDescent="0.25">
      <c r="J882" t="str">
        <f>CONCATENATE(K882,"_short")</f>
        <v>d_07010207_short</v>
      </c>
      <c r="K882" s="89" t="s">
        <v>1027</v>
      </c>
    </row>
    <row r="883" spans="10:11" x14ac:dyDescent="0.25">
      <c r="J883" t="str">
        <f t="shared" ref="J883:J924" si="28">MID(K883,9,4)</f>
        <v>0101</v>
      </c>
      <c r="K883" s="89" t="s">
        <v>1028</v>
      </c>
    </row>
    <row r="884" spans="10:11" x14ac:dyDescent="0.25">
      <c r="J884" t="str">
        <f t="shared" si="28"/>
        <v>0102</v>
      </c>
      <c r="K884" s="89" t="s">
        <v>1029</v>
      </c>
    </row>
    <row r="885" spans="10:11" x14ac:dyDescent="0.25">
      <c r="J885" t="str">
        <f t="shared" si="28"/>
        <v>0103</v>
      </c>
      <c r="K885" s="89" t="s">
        <v>1030</v>
      </c>
    </row>
    <row r="886" spans="10:11" x14ac:dyDescent="0.25">
      <c r="J886" t="str">
        <f t="shared" si="28"/>
        <v>0104</v>
      </c>
      <c r="K886" s="89" t="s">
        <v>1031</v>
      </c>
    </row>
    <row r="887" spans="10:11" x14ac:dyDescent="0.25">
      <c r="J887" t="str">
        <f t="shared" si="28"/>
        <v>0105</v>
      </c>
      <c r="K887" s="89" t="s">
        <v>1032</v>
      </c>
    </row>
    <row r="888" spans="10:11" x14ac:dyDescent="0.25">
      <c r="J888" t="str">
        <f t="shared" si="28"/>
        <v>0106</v>
      </c>
      <c r="K888" s="89" t="s">
        <v>1033</v>
      </c>
    </row>
    <row r="889" spans="10:11" x14ac:dyDescent="0.25">
      <c r="J889" t="str">
        <f t="shared" si="28"/>
        <v>0107</v>
      </c>
      <c r="K889" s="89" t="s">
        <v>1034</v>
      </c>
    </row>
    <row r="890" spans="10:11" x14ac:dyDescent="0.25">
      <c r="J890" t="str">
        <f t="shared" si="28"/>
        <v>0201</v>
      </c>
      <c r="K890" s="89" t="s">
        <v>1035</v>
      </c>
    </row>
    <row r="891" spans="10:11" x14ac:dyDescent="0.25">
      <c r="J891" t="str">
        <f t="shared" si="28"/>
        <v>0202</v>
      </c>
      <c r="K891" s="89" t="s">
        <v>1036</v>
      </c>
    </row>
    <row r="892" spans="10:11" x14ac:dyDescent="0.25">
      <c r="J892" t="str">
        <f t="shared" si="28"/>
        <v>0203</v>
      </c>
      <c r="K892" s="89" t="s">
        <v>1037</v>
      </c>
    </row>
    <row r="893" spans="10:11" x14ac:dyDescent="0.25">
      <c r="J893" t="str">
        <f t="shared" si="28"/>
        <v>0204</v>
      </c>
      <c r="K893" s="89" t="s">
        <v>1038</v>
      </c>
    </row>
    <row r="894" spans="10:11" x14ac:dyDescent="0.25">
      <c r="J894" t="str">
        <f t="shared" si="28"/>
        <v>0205</v>
      </c>
      <c r="K894" s="89" t="s">
        <v>1039</v>
      </c>
    </row>
    <row r="895" spans="10:11" x14ac:dyDescent="0.25">
      <c r="J895" t="str">
        <f t="shared" si="28"/>
        <v>0206</v>
      </c>
      <c r="K895" s="89" t="s">
        <v>1040</v>
      </c>
    </row>
    <row r="896" spans="10:11" x14ac:dyDescent="0.25">
      <c r="J896" t="str">
        <f t="shared" si="28"/>
        <v>0207</v>
      </c>
      <c r="K896" s="89" t="s">
        <v>1041</v>
      </c>
    </row>
    <row r="897" spans="10:11" x14ac:dyDescent="0.25">
      <c r="J897" t="str">
        <f t="shared" si="28"/>
        <v>0208</v>
      </c>
      <c r="K897" s="89" t="s">
        <v>1042</v>
      </c>
    </row>
    <row r="898" spans="10:11" x14ac:dyDescent="0.25">
      <c r="J898" t="str">
        <f t="shared" si="28"/>
        <v>0209</v>
      </c>
      <c r="K898" s="89" t="s">
        <v>1043</v>
      </c>
    </row>
    <row r="899" spans="10:11" x14ac:dyDescent="0.25">
      <c r="J899" t="str">
        <f t="shared" si="28"/>
        <v>0301</v>
      </c>
      <c r="K899" s="89" t="s">
        <v>1044</v>
      </c>
    </row>
    <row r="900" spans="10:11" x14ac:dyDescent="0.25">
      <c r="J900" t="str">
        <f t="shared" si="28"/>
        <v>0302</v>
      </c>
      <c r="K900" s="89" t="s">
        <v>1045</v>
      </c>
    </row>
    <row r="901" spans="10:11" x14ac:dyDescent="0.25">
      <c r="J901" t="str">
        <f t="shared" si="28"/>
        <v>0303</v>
      </c>
      <c r="K901" s="89" t="s">
        <v>1046</v>
      </c>
    </row>
    <row r="902" spans="10:11" x14ac:dyDescent="0.25">
      <c r="J902" t="str">
        <f t="shared" si="28"/>
        <v>0304</v>
      </c>
      <c r="K902" s="89" t="s">
        <v>1047</v>
      </c>
    </row>
    <row r="903" spans="10:11" x14ac:dyDescent="0.25">
      <c r="J903" t="str">
        <f t="shared" si="28"/>
        <v>0305</v>
      </c>
      <c r="K903" s="89" t="s">
        <v>1048</v>
      </c>
    </row>
    <row r="904" spans="10:11" x14ac:dyDescent="0.25">
      <c r="J904" t="str">
        <f t="shared" si="28"/>
        <v>0401</v>
      </c>
      <c r="K904" s="89" t="s">
        <v>1049</v>
      </c>
    </row>
    <row r="905" spans="10:11" x14ac:dyDescent="0.25">
      <c r="J905" t="str">
        <f t="shared" si="28"/>
        <v>0402</v>
      </c>
      <c r="K905" s="89" t="s">
        <v>1050</v>
      </c>
    </row>
    <row r="906" spans="10:11" x14ac:dyDescent="0.25">
      <c r="J906" t="str">
        <f t="shared" si="28"/>
        <v>0403</v>
      </c>
      <c r="K906" s="89" t="s">
        <v>1051</v>
      </c>
    </row>
    <row r="907" spans="10:11" x14ac:dyDescent="0.25">
      <c r="J907" t="str">
        <f t="shared" si="28"/>
        <v>0501</v>
      </c>
      <c r="K907" s="89" t="s">
        <v>1052</v>
      </c>
    </row>
    <row r="908" spans="10:11" x14ac:dyDescent="0.25">
      <c r="J908" t="str">
        <f t="shared" si="28"/>
        <v>0502</v>
      </c>
      <c r="K908" s="89" t="s">
        <v>1053</v>
      </c>
    </row>
    <row r="909" spans="10:11" x14ac:dyDescent="0.25">
      <c r="J909" t="str">
        <f t="shared" si="28"/>
        <v>0503</v>
      </c>
      <c r="K909" s="89" t="s">
        <v>1054</v>
      </c>
    </row>
    <row r="910" spans="10:11" x14ac:dyDescent="0.25">
      <c r="J910" t="str">
        <f t="shared" si="28"/>
        <v>0504</v>
      </c>
      <c r="K910" s="89" t="s">
        <v>1055</v>
      </c>
    </row>
    <row r="911" spans="10:11" x14ac:dyDescent="0.25">
      <c r="J911" t="str">
        <f t="shared" si="28"/>
        <v>0505</v>
      </c>
      <c r="K911" s="89" t="s">
        <v>1056</v>
      </c>
    </row>
    <row r="912" spans="10:11" x14ac:dyDescent="0.25">
      <c r="J912" t="str">
        <f t="shared" si="28"/>
        <v>0506</v>
      </c>
      <c r="K912" s="89" t="s">
        <v>1057</v>
      </c>
    </row>
    <row r="913" spans="10:11" x14ac:dyDescent="0.25">
      <c r="J913" t="str">
        <f t="shared" si="28"/>
        <v>0601</v>
      </c>
      <c r="K913" s="89" t="s">
        <v>1058</v>
      </c>
    </row>
    <row r="914" spans="10:11" x14ac:dyDescent="0.25">
      <c r="J914" t="str">
        <f t="shared" si="28"/>
        <v>0602</v>
      </c>
      <c r="K914" s="89" t="s">
        <v>1059</v>
      </c>
    </row>
    <row r="915" spans="10:11" x14ac:dyDescent="0.25">
      <c r="J915" t="str">
        <f t="shared" si="28"/>
        <v>0603</v>
      </c>
      <c r="K915" s="89" t="s">
        <v>1060</v>
      </c>
    </row>
    <row r="916" spans="10:11" x14ac:dyDescent="0.25">
      <c r="J916" t="str">
        <f t="shared" si="28"/>
        <v>0701</v>
      </c>
      <c r="K916" s="89" t="s">
        <v>1061</v>
      </c>
    </row>
    <row r="917" spans="10:11" x14ac:dyDescent="0.25">
      <c r="J917" t="str">
        <f t="shared" si="28"/>
        <v>0702</v>
      </c>
      <c r="K917" s="89" t="s">
        <v>1062</v>
      </c>
    </row>
    <row r="918" spans="10:11" x14ac:dyDescent="0.25">
      <c r="J918" t="str">
        <f t="shared" si="28"/>
        <v>0703</v>
      </c>
      <c r="K918" s="89" t="s">
        <v>1063</v>
      </c>
    </row>
    <row r="919" spans="10:11" x14ac:dyDescent="0.25">
      <c r="J919" t="str">
        <f t="shared" si="28"/>
        <v>0704</v>
      </c>
      <c r="K919" s="89" t="s">
        <v>1064</v>
      </c>
    </row>
    <row r="920" spans="10:11" x14ac:dyDescent="0.25">
      <c r="J920" t="str">
        <f t="shared" si="28"/>
        <v>0705</v>
      </c>
      <c r="K920" s="89" t="s">
        <v>1065</v>
      </c>
    </row>
    <row r="921" spans="10:11" x14ac:dyDescent="0.25">
      <c r="J921" t="str">
        <f t="shared" si="28"/>
        <v>0706</v>
      </c>
      <c r="K921" s="89" t="s">
        <v>1066</v>
      </c>
    </row>
    <row r="922" spans="10:11" x14ac:dyDescent="0.25">
      <c r="J922" t="str">
        <f t="shared" si="28"/>
        <v>0707</v>
      </c>
      <c r="K922" s="89" t="s">
        <v>1067</v>
      </c>
    </row>
    <row r="923" spans="10:11" x14ac:dyDescent="0.25">
      <c r="J923" t="str">
        <f t="shared" si="28"/>
        <v/>
      </c>
    </row>
    <row r="924" spans="10:11" x14ac:dyDescent="0.25">
      <c r="J924" t="str">
        <f t="shared" si="28"/>
        <v/>
      </c>
    </row>
    <row r="925" spans="10:11" x14ac:dyDescent="0.25">
      <c r="J925" t="str">
        <f>CONCATENATE(K925,"_short")</f>
        <v>d_07020001_short</v>
      </c>
      <c r="K925" s="89" t="s">
        <v>1068</v>
      </c>
    </row>
    <row r="926" spans="10:11" x14ac:dyDescent="0.25">
      <c r="J926" t="str">
        <f t="shared" ref="J926:J957" si="29">MID(K926,9,4)</f>
        <v>0101</v>
      </c>
      <c r="K926" s="89" t="s">
        <v>1069</v>
      </c>
    </row>
    <row r="927" spans="10:11" x14ac:dyDescent="0.25">
      <c r="J927" t="str">
        <f t="shared" si="29"/>
        <v>0102</v>
      </c>
      <c r="K927" s="89" t="s">
        <v>1070</v>
      </c>
    </row>
    <row r="928" spans="10:11" x14ac:dyDescent="0.25">
      <c r="J928" t="str">
        <f t="shared" si="29"/>
        <v>0103</v>
      </c>
      <c r="K928" s="89" t="s">
        <v>1071</v>
      </c>
    </row>
    <row r="929" spans="10:11" x14ac:dyDescent="0.25">
      <c r="J929" t="str">
        <f t="shared" si="29"/>
        <v>0104</v>
      </c>
      <c r="K929" s="89" t="s">
        <v>1072</v>
      </c>
    </row>
    <row r="930" spans="10:11" x14ac:dyDescent="0.25">
      <c r="J930" t="str">
        <f t="shared" si="29"/>
        <v>0105</v>
      </c>
      <c r="K930" s="89" t="s">
        <v>1073</v>
      </c>
    </row>
    <row r="931" spans="10:11" x14ac:dyDescent="0.25">
      <c r="J931" t="str">
        <f t="shared" si="29"/>
        <v>0106</v>
      </c>
      <c r="K931" s="89" t="s">
        <v>1074</v>
      </c>
    </row>
    <row r="932" spans="10:11" x14ac:dyDescent="0.25">
      <c r="J932" t="str">
        <f t="shared" si="29"/>
        <v>0107</v>
      </c>
      <c r="K932" s="89" t="s">
        <v>1075</v>
      </c>
    </row>
    <row r="933" spans="10:11" x14ac:dyDescent="0.25">
      <c r="J933" t="str">
        <f t="shared" si="29"/>
        <v>0201</v>
      </c>
      <c r="K933" s="89" t="s">
        <v>1076</v>
      </c>
    </row>
    <row r="934" spans="10:11" x14ac:dyDescent="0.25">
      <c r="J934" t="str">
        <f t="shared" si="29"/>
        <v>0202</v>
      </c>
      <c r="K934" s="89" t="s">
        <v>1077</v>
      </c>
    </row>
    <row r="935" spans="10:11" x14ac:dyDescent="0.25">
      <c r="J935" t="str">
        <f t="shared" si="29"/>
        <v>0203</v>
      </c>
      <c r="K935" s="89" t="s">
        <v>1078</v>
      </c>
    </row>
    <row r="936" spans="10:11" x14ac:dyDescent="0.25">
      <c r="J936" t="str">
        <f t="shared" si="29"/>
        <v>0204</v>
      </c>
      <c r="K936" s="89" t="s">
        <v>1079</v>
      </c>
    </row>
    <row r="937" spans="10:11" x14ac:dyDescent="0.25">
      <c r="J937" t="str">
        <f t="shared" si="29"/>
        <v>0205</v>
      </c>
      <c r="K937" s="89" t="s">
        <v>1080</v>
      </c>
    </row>
    <row r="938" spans="10:11" x14ac:dyDescent="0.25">
      <c r="J938" t="str">
        <f t="shared" si="29"/>
        <v>0206</v>
      </c>
      <c r="K938" s="89" t="s">
        <v>1081</v>
      </c>
    </row>
    <row r="939" spans="10:11" x14ac:dyDescent="0.25">
      <c r="J939" t="str">
        <f t="shared" si="29"/>
        <v>0301</v>
      </c>
      <c r="K939" s="89" t="s">
        <v>1082</v>
      </c>
    </row>
    <row r="940" spans="10:11" x14ac:dyDescent="0.25">
      <c r="J940" t="str">
        <f t="shared" si="29"/>
        <v>0302</v>
      </c>
      <c r="K940" s="89" t="s">
        <v>1083</v>
      </c>
    </row>
    <row r="941" spans="10:11" x14ac:dyDescent="0.25">
      <c r="J941" t="str">
        <f t="shared" si="29"/>
        <v>0303</v>
      </c>
      <c r="K941" s="89" t="s">
        <v>1084</v>
      </c>
    </row>
    <row r="942" spans="10:11" x14ac:dyDescent="0.25">
      <c r="J942" t="str">
        <f t="shared" si="29"/>
        <v>0304</v>
      </c>
      <c r="K942" s="89" t="s">
        <v>1085</v>
      </c>
    </row>
    <row r="943" spans="10:11" x14ac:dyDescent="0.25">
      <c r="J943" t="str">
        <f t="shared" si="29"/>
        <v>0305</v>
      </c>
      <c r="K943" s="89" t="s">
        <v>1086</v>
      </c>
    </row>
    <row r="944" spans="10:11" x14ac:dyDescent="0.25">
      <c r="J944" t="str">
        <f t="shared" si="29"/>
        <v>0401</v>
      </c>
      <c r="K944" s="89" t="s">
        <v>1087</v>
      </c>
    </row>
    <row r="945" spans="10:11" x14ac:dyDescent="0.25">
      <c r="J945" t="str">
        <f t="shared" si="29"/>
        <v>0402</v>
      </c>
      <c r="K945" s="89" t="s">
        <v>1088</v>
      </c>
    </row>
    <row r="946" spans="10:11" x14ac:dyDescent="0.25">
      <c r="J946" t="str">
        <f t="shared" si="29"/>
        <v>0403</v>
      </c>
      <c r="K946" s="89" t="s">
        <v>1089</v>
      </c>
    </row>
    <row r="947" spans="10:11" x14ac:dyDescent="0.25">
      <c r="J947" t="str">
        <f t="shared" si="29"/>
        <v>0404</v>
      </c>
      <c r="K947" s="89" t="s">
        <v>1090</v>
      </c>
    </row>
    <row r="948" spans="10:11" x14ac:dyDescent="0.25">
      <c r="J948" t="str">
        <f t="shared" si="29"/>
        <v>0405</v>
      </c>
      <c r="K948" s="89" t="s">
        <v>1091</v>
      </c>
    </row>
    <row r="949" spans="10:11" x14ac:dyDescent="0.25">
      <c r="J949" t="str">
        <f t="shared" si="29"/>
        <v>0406</v>
      </c>
      <c r="K949" s="89" t="s">
        <v>1092</v>
      </c>
    </row>
    <row r="950" spans="10:11" x14ac:dyDescent="0.25">
      <c r="J950" t="str">
        <f t="shared" si="29"/>
        <v>0407</v>
      </c>
      <c r="K950" s="89" t="s">
        <v>1093</v>
      </c>
    </row>
    <row r="951" spans="10:11" x14ac:dyDescent="0.25">
      <c r="J951" t="str">
        <f t="shared" si="29"/>
        <v>0408</v>
      </c>
      <c r="K951" s="89" t="s">
        <v>1094</v>
      </c>
    </row>
    <row r="952" spans="10:11" x14ac:dyDescent="0.25">
      <c r="J952" t="str">
        <f t="shared" si="29"/>
        <v>0501</v>
      </c>
      <c r="K952" s="89" t="s">
        <v>1095</v>
      </c>
    </row>
    <row r="953" spans="10:11" x14ac:dyDescent="0.25">
      <c r="J953" t="str">
        <f t="shared" si="29"/>
        <v>0502</v>
      </c>
      <c r="K953" s="89" t="s">
        <v>1096</v>
      </c>
    </row>
    <row r="954" spans="10:11" x14ac:dyDescent="0.25">
      <c r="J954" t="str">
        <f t="shared" si="29"/>
        <v>0503</v>
      </c>
      <c r="K954" s="89" t="s">
        <v>1097</v>
      </c>
    </row>
    <row r="955" spans="10:11" x14ac:dyDescent="0.25">
      <c r="J955" t="str">
        <f t="shared" si="29"/>
        <v>0504</v>
      </c>
      <c r="K955" s="89" t="s">
        <v>1098</v>
      </c>
    </row>
    <row r="956" spans="10:11" x14ac:dyDescent="0.25">
      <c r="J956" t="str">
        <f t="shared" si="29"/>
        <v>0601</v>
      </c>
      <c r="K956" s="89" t="s">
        <v>1099</v>
      </c>
    </row>
    <row r="957" spans="10:11" x14ac:dyDescent="0.25">
      <c r="J957" t="str">
        <f t="shared" si="29"/>
        <v>0602</v>
      </c>
      <c r="K957" s="89" t="s">
        <v>1100</v>
      </c>
    </row>
    <row r="958" spans="10:11" x14ac:dyDescent="0.25">
      <c r="J958" t="str">
        <f t="shared" ref="J958:J989" si="30">MID(K958,9,4)</f>
        <v>0603</v>
      </c>
      <c r="K958" s="89" t="s">
        <v>1101</v>
      </c>
    </row>
    <row r="959" spans="10:11" x14ac:dyDescent="0.25">
      <c r="J959" t="str">
        <f t="shared" si="30"/>
        <v>0604</v>
      </c>
      <c r="K959" s="89" t="s">
        <v>1102</v>
      </c>
    </row>
    <row r="960" spans="10:11" x14ac:dyDescent="0.25">
      <c r="J960" t="str">
        <f t="shared" si="30"/>
        <v>0701</v>
      </c>
      <c r="K960" s="89" t="s">
        <v>1103</v>
      </c>
    </row>
    <row r="961" spans="10:11" x14ac:dyDescent="0.25">
      <c r="J961" t="str">
        <f t="shared" si="30"/>
        <v>0702</v>
      </c>
      <c r="K961" s="89" t="s">
        <v>1104</v>
      </c>
    </row>
    <row r="962" spans="10:11" x14ac:dyDescent="0.25">
      <c r="J962" t="str">
        <f t="shared" si="30"/>
        <v>0703</v>
      </c>
      <c r="K962" s="89" t="s">
        <v>1105</v>
      </c>
    </row>
    <row r="963" spans="10:11" x14ac:dyDescent="0.25">
      <c r="J963" t="str">
        <f t="shared" si="30"/>
        <v>0704</v>
      </c>
      <c r="K963" s="89" t="s">
        <v>1106</v>
      </c>
    </row>
    <row r="964" spans="10:11" x14ac:dyDescent="0.25">
      <c r="J964" t="str">
        <f t="shared" si="30"/>
        <v>0705</v>
      </c>
      <c r="K964" s="89" t="s">
        <v>1107</v>
      </c>
    </row>
    <row r="965" spans="10:11" x14ac:dyDescent="0.25">
      <c r="J965" t="str">
        <f t="shared" si="30"/>
        <v>0706</v>
      </c>
      <c r="K965" s="89" t="s">
        <v>1108</v>
      </c>
    </row>
    <row r="966" spans="10:11" x14ac:dyDescent="0.25">
      <c r="J966" t="str">
        <f t="shared" si="30"/>
        <v>0801</v>
      </c>
      <c r="K966" s="89" t="s">
        <v>1109</v>
      </c>
    </row>
    <row r="967" spans="10:11" x14ac:dyDescent="0.25">
      <c r="J967" t="str">
        <f t="shared" si="30"/>
        <v>0802</v>
      </c>
      <c r="K967" s="89" t="s">
        <v>1110</v>
      </c>
    </row>
    <row r="968" spans="10:11" x14ac:dyDescent="0.25">
      <c r="J968" t="str">
        <f t="shared" si="30"/>
        <v>0803</v>
      </c>
      <c r="K968" s="89" t="s">
        <v>1111</v>
      </c>
    </row>
    <row r="969" spans="10:11" x14ac:dyDescent="0.25">
      <c r="J969" t="str">
        <f t="shared" si="30"/>
        <v>0804</v>
      </c>
      <c r="K969" s="89" t="s">
        <v>1112</v>
      </c>
    </row>
    <row r="970" spans="10:11" x14ac:dyDescent="0.25">
      <c r="J970" t="str">
        <f t="shared" si="30"/>
        <v>0901</v>
      </c>
      <c r="K970" s="89" t="s">
        <v>1113</v>
      </c>
    </row>
    <row r="971" spans="10:11" x14ac:dyDescent="0.25">
      <c r="J971" t="str">
        <f t="shared" si="30"/>
        <v>0902</v>
      </c>
      <c r="K971" s="89" t="s">
        <v>1114</v>
      </c>
    </row>
    <row r="972" spans="10:11" x14ac:dyDescent="0.25">
      <c r="J972" t="str">
        <f t="shared" si="30"/>
        <v>0903</v>
      </c>
      <c r="K972" s="89" t="s">
        <v>1115</v>
      </c>
    </row>
    <row r="973" spans="10:11" x14ac:dyDescent="0.25">
      <c r="J973" t="str">
        <f t="shared" si="30"/>
        <v>0904</v>
      </c>
      <c r="K973" s="89" t="s">
        <v>1116</v>
      </c>
    </row>
    <row r="974" spans="10:11" x14ac:dyDescent="0.25">
      <c r="J974" t="str">
        <f t="shared" si="30"/>
        <v>0905</v>
      </c>
      <c r="K974" s="89" t="s">
        <v>1117</v>
      </c>
    </row>
    <row r="975" spans="10:11" x14ac:dyDescent="0.25">
      <c r="J975" t="str">
        <f t="shared" si="30"/>
        <v>0906</v>
      </c>
      <c r="K975" s="89" t="s">
        <v>1118</v>
      </c>
    </row>
    <row r="976" spans="10:11" x14ac:dyDescent="0.25">
      <c r="J976" t="str">
        <f t="shared" si="30"/>
        <v>0907</v>
      </c>
      <c r="K976" s="89" t="s">
        <v>1119</v>
      </c>
    </row>
    <row r="977" spans="10:11" x14ac:dyDescent="0.25">
      <c r="J977" t="str">
        <f t="shared" si="30"/>
        <v>1001</v>
      </c>
      <c r="K977" s="89" t="s">
        <v>1120</v>
      </c>
    </row>
    <row r="978" spans="10:11" x14ac:dyDescent="0.25">
      <c r="J978" t="str">
        <f t="shared" si="30"/>
        <v>1002</v>
      </c>
      <c r="K978" s="89" t="s">
        <v>1121</v>
      </c>
    </row>
    <row r="979" spans="10:11" x14ac:dyDescent="0.25">
      <c r="J979" t="str">
        <f t="shared" si="30"/>
        <v>1003</v>
      </c>
      <c r="K979" s="89" t="s">
        <v>1122</v>
      </c>
    </row>
    <row r="980" spans="10:11" x14ac:dyDescent="0.25">
      <c r="J980" t="str">
        <f t="shared" si="30"/>
        <v>1004</v>
      </c>
      <c r="K980" s="89" t="s">
        <v>1123</v>
      </c>
    </row>
    <row r="981" spans="10:11" x14ac:dyDescent="0.25">
      <c r="J981" t="str">
        <f t="shared" si="30"/>
        <v>1005</v>
      </c>
      <c r="K981" s="89" t="s">
        <v>1124</v>
      </c>
    </row>
    <row r="982" spans="10:11" x14ac:dyDescent="0.25">
      <c r="J982" t="str">
        <f t="shared" si="30"/>
        <v>1006</v>
      </c>
      <c r="K982" s="89" t="s">
        <v>1125</v>
      </c>
    </row>
    <row r="983" spans="10:11" x14ac:dyDescent="0.25">
      <c r="J983" t="str">
        <f t="shared" si="30"/>
        <v>1007</v>
      </c>
      <c r="K983" s="89" t="s">
        <v>1126</v>
      </c>
    </row>
    <row r="984" spans="10:11" x14ac:dyDescent="0.25">
      <c r="J984" t="str">
        <f t="shared" si="30"/>
        <v>1008</v>
      </c>
      <c r="K984" s="89" t="s">
        <v>1127</v>
      </c>
    </row>
    <row r="985" spans="10:11" x14ac:dyDescent="0.25">
      <c r="J985" t="str">
        <f t="shared" si="30"/>
        <v>1009</v>
      </c>
      <c r="K985" s="89" t="s">
        <v>1128</v>
      </c>
    </row>
    <row r="986" spans="10:11" x14ac:dyDescent="0.25">
      <c r="J986" t="str">
        <f t="shared" si="30"/>
        <v>1101</v>
      </c>
      <c r="K986" s="89" t="s">
        <v>1129</v>
      </c>
    </row>
    <row r="987" spans="10:11" x14ac:dyDescent="0.25">
      <c r="J987" t="str">
        <f t="shared" si="30"/>
        <v>1102</v>
      </c>
      <c r="K987" s="89" t="s">
        <v>1130</v>
      </c>
    </row>
    <row r="988" spans="10:11" x14ac:dyDescent="0.25">
      <c r="J988" t="str">
        <f t="shared" si="30"/>
        <v>1103</v>
      </c>
      <c r="K988" s="89" t="s">
        <v>1131</v>
      </c>
    </row>
    <row r="989" spans="10:11" x14ac:dyDescent="0.25">
      <c r="J989" t="str">
        <f t="shared" si="30"/>
        <v>1104</v>
      </c>
      <c r="K989" s="89" t="s">
        <v>1132</v>
      </c>
    </row>
    <row r="990" spans="10:11" x14ac:dyDescent="0.25">
      <c r="J990" t="str">
        <f t="shared" ref="J990:J995" si="31">MID(K990,9,4)</f>
        <v>1105</v>
      </c>
      <c r="K990" s="89" t="s">
        <v>1133</v>
      </c>
    </row>
    <row r="991" spans="10:11" x14ac:dyDescent="0.25">
      <c r="J991" t="str">
        <f t="shared" si="31"/>
        <v>1201</v>
      </c>
      <c r="K991" s="89" t="s">
        <v>1134</v>
      </c>
    </row>
    <row r="992" spans="10:11" x14ac:dyDescent="0.25">
      <c r="J992" t="str">
        <f t="shared" si="31"/>
        <v>1202</v>
      </c>
      <c r="K992" s="89" t="s">
        <v>1135</v>
      </c>
    </row>
    <row r="993" spans="10:11" x14ac:dyDescent="0.25">
      <c r="J993" t="str">
        <f t="shared" si="31"/>
        <v>1203</v>
      </c>
      <c r="K993" s="89" t="s">
        <v>1136</v>
      </c>
    </row>
    <row r="994" spans="10:11" x14ac:dyDescent="0.25">
      <c r="J994" t="str">
        <f t="shared" si="31"/>
        <v/>
      </c>
    </row>
    <row r="995" spans="10:11" x14ac:dyDescent="0.25">
      <c r="J995" t="str">
        <f t="shared" si="31"/>
        <v/>
      </c>
    </row>
    <row r="996" spans="10:11" x14ac:dyDescent="0.25">
      <c r="J996" t="str">
        <f>CONCATENATE(K996,"_short")</f>
        <v>d_07020002_short</v>
      </c>
      <c r="K996" s="89" t="s">
        <v>1137</v>
      </c>
    </row>
    <row r="997" spans="10:11" x14ac:dyDescent="0.25">
      <c r="J997" t="str">
        <f t="shared" ref="J997:J1022" si="32">MID(K997,9,4)</f>
        <v>0101</v>
      </c>
      <c r="K997" s="89" t="s">
        <v>1138</v>
      </c>
    </row>
    <row r="998" spans="10:11" x14ac:dyDescent="0.25">
      <c r="J998" t="str">
        <f t="shared" si="32"/>
        <v>0102</v>
      </c>
      <c r="K998" s="89" t="s">
        <v>1139</v>
      </c>
    </row>
    <row r="999" spans="10:11" x14ac:dyDescent="0.25">
      <c r="J999" t="str">
        <f t="shared" si="32"/>
        <v>0103</v>
      </c>
      <c r="K999" s="89" t="s">
        <v>1140</v>
      </c>
    </row>
    <row r="1000" spans="10:11" x14ac:dyDescent="0.25">
      <c r="J1000" t="str">
        <f t="shared" si="32"/>
        <v>0104</v>
      </c>
      <c r="K1000" s="89" t="s">
        <v>1141</v>
      </c>
    </row>
    <row r="1001" spans="10:11" x14ac:dyDescent="0.25">
      <c r="J1001" t="str">
        <f t="shared" si="32"/>
        <v>0201</v>
      </c>
      <c r="K1001" s="89" t="s">
        <v>1142</v>
      </c>
    </row>
    <row r="1002" spans="10:11" x14ac:dyDescent="0.25">
      <c r="J1002" t="str">
        <f t="shared" si="32"/>
        <v>0202</v>
      </c>
      <c r="K1002" s="89" t="s">
        <v>1143</v>
      </c>
    </row>
    <row r="1003" spans="10:11" x14ac:dyDescent="0.25">
      <c r="J1003" t="str">
        <f t="shared" si="32"/>
        <v>0203</v>
      </c>
      <c r="K1003" s="89" t="s">
        <v>1144</v>
      </c>
    </row>
    <row r="1004" spans="10:11" x14ac:dyDescent="0.25">
      <c r="J1004" t="str">
        <f t="shared" si="32"/>
        <v>0204</v>
      </c>
      <c r="K1004" s="89" t="s">
        <v>1145</v>
      </c>
    </row>
    <row r="1005" spans="10:11" x14ac:dyDescent="0.25">
      <c r="J1005" t="str">
        <f t="shared" si="32"/>
        <v>0301</v>
      </c>
      <c r="K1005" s="89" t="s">
        <v>1146</v>
      </c>
    </row>
    <row r="1006" spans="10:11" x14ac:dyDescent="0.25">
      <c r="J1006" t="str">
        <f t="shared" si="32"/>
        <v>0302</v>
      </c>
      <c r="K1006" s="89" t="s">
        <v>1147</v>
      </c>
    </row>
    <row r="1007" spans="10:11" x14ac:dyDescent="0.25">
      <c r="J1007" t="str">
        <f t="shared" si="32"/>
        <v>0303</v>
      </c>
      <c r="K1007" s="89" t="s">
        <v>1148</v>
      </c>
    </row>
    <row r="1008" spans="10:11" x14ac:dyDescent="0.25">
      <c r="J1008" t="str">
        <f t="shared" si="32"/>
        <v>0304</v>
      </c>
      <c r="K1008" s="89" t="s">
        <v>1149</v>
      </c>
    </row>
    <row r="1009" spans="10:11" x14ac:dyDescent="0.25">
      <c r="J1009" t="str">
        <f t="shared" si="32"/>
        <v>0401</v>
      </c>
      <c r="K1009" s="89" t="s">
        <v>1150</v>
      </c>
    </row>
    <row r="1010" spans="10:11" x14ac:dyDescent="0.25">
      <c r="J1010" t="str">
        <f t="shared" si="32"/>
        <v>0402</v>
      </c>
      <c r="K1010" s="89" t="s">
        <v>1151</v>
      </c>
    </row>
    <row r="1011" spans="10:11" x14ac:dyDescent="0.25">
      <c r="J1011" t="str">
        <f t="shared" si="32"/>
        <v>0403</v>
      </c>
      <c r="K1011" s="89" t="s">
        <v>1152</v>
      </c>
    </row>
    <row r="1012" spans="10:11" x14ac:dyDescent="0.25">
      <c r="J1012" t="str">
        <f t="shared" si="32"/>
        <v>0404</v>
      </c>
      <c r="K1012" s="89" t="s">
        <v>1153</v>
      </c>
    </row>
    <row r="1013" spans="10:11" x14ac:dyDescent="0.25">
      <c r="J1013" t="str">
        <f t="shared" si="32"/>
        <v>0501</v>
      </c>
      <c r="K1013" s="89" t="s">
        <v>1154</v>
      </c>
    </row>
    <row r="1014" spans="10:11" x14ac:dyDescent="0.25">
      <c r="J1014" t="str">
        <f t="shared" si="32"/>
        <v>0502</v>
      </c>
      <c r="K1014" s="89" t="s">
        <v>1155</v>
      </c>
    </row>
    <row r="1015" spans="10:11" x14ac:dyDescent="0.25">
      <c r="J1015" t="str">
        <f t="shared" si="32"/>
        <v>0503</v>
      </c>
      <c r="K1015" s="89" t="s">
        <v>1156</v>
      </c>
    </row>
    <row r="1016" spans="10:11" x14ac:dyDescent="0.25">
      <c r="J1016" t="str">
        <f t="shared" si="32"/>
        <v>0504</v>
      </c>
      <c r="K1016" s="89" t="s">
        <v>1157</v>
      </c>
    </row>
    <row r="1017" spans="10:11" x14ac:dyDescent="0.25">
      <c r="J1017" t="str">
        <f t="shared" si="32"/>
        <v>0601</v>
      </c>
      <c r="K1017" s="89" t="s">
        <v>1158</v>
      </c>
    </row>
    <row r="1018" spans="10:11" x14ac:dyDescent="0.25">
      <c r="J1018" t="str">
        <f t="shared" si="32"/>
        <v>0602</v>
      </c>
      <c r="K1018" s="89" t="s">
        <v>1159</v>
      </c>
    </row>
    <row r="1019" spans="10:11" x14ac:dyDescent="0.25">
      <c r="J1019" t="str">
        <f t="shared" si="32"/>
        <v>0603</v>
      </c>
      <c r="K1019" s="89" t="s">
        <v>1160</v>
      </c>
    </row>
    <row r="1020" spans="10:11" x14ac:dyDescent="0.25">
      <c r="J1020" t="str">
        <f t="shared" si="32"/>
        <v>0604</v>
      </c>
      <c r="K1020" s="89" t="s">
        <v>1161</v>
      </c>
    </row>
    <row r="1021" spans="10:11" x14ac:dyDescent="0.25">
      <c r="J1021" t="str">
        <f t="shared" si="32"/>
        <v/>
      </c>
    </row>
    <row r="1022" spans="10:11" x14ac:dyDescent="0.25">
      <c r="J1022" t="str">
        <f t="shared" si="32"/>
        <v/>
      </c>
    </row>
    <row r="1023" spans="10:11" x14ac:dyDescent="0.25">
      <c r="J1023" t="str">
        <f>CONCATENATE(K1023,"_short")</f>
        <v>d_07020003_short</v>
      </c>
      <c r="K1023" s="89" t="s">
        <v>1162</v>
      </c>
    </row>
    <row r="1024" spans="10:11" x14ac:dyDescent="0.25">
      <c r="J1024" t="str">
        <f t="shared" ref="J1024:J1058" si="33">MID(K1024,9,4)</f>
        <v>0101</v>
      </c>
      <c r="K1024" s="89" t="s">
        <v>1163</v>
      </c>
    </row>
    <row r="1025" spans="10:11" x14ac:dyDescent="0.25">
      <c r="J1025" t="str">
        <f t="shared" si="33"/>
        <v>0102</v>
      </c>
      <c r="K1025" s="89" t="s">
        <v>1164</v>
      </c>
    </row>
    <row r="1026" spans="10:11" x14ac:dyDescent="0.25">
      <c r="J1026" t="str">
        <f t="shared" si="33"/>
        <v>0103</v>
      </c>
      <c r="K1026" s="89" t="s">
        <v>1165</v>
      </c>
    </row>
    <row r="1027" spans="10:11" x14ac:dyDescent="0.25">
      <c r="J1027" t="str">
        <f t="shared" si="33"/>
        <v>0104</v>
      </c>
      <c r="K1027" s="89" t="s">
        <v>1166</v>
      </c>
    </row>
    <row r="1028" spans="10:11" x14ac:dyDescent="0.25">
      <c r="J1028" t="str">
        <f t="shared" si="33"/>
        <v>0105</v>
      </c>
      <c r="K1028" s="89" t="s">
        <v>1167</v>
      </c>
    </row>
    <row r="1029" spans="10:11" x14ac:dyDescent="0.25">
      <c r="J1029" t="str">
        <f t="shared" si="33"/>
        <v>0106</v>
      </c>
      <c r="K1029" s="89" t="s">
        <v>1168</v>
      </c>
    </row>
    <row r="1030" spans="10:11" x14ac:dyDescent="0.25">
      <c r="J1030" t="str">
        <f t="shared" si="33"/>
        <v>0201</v>
      </c>
      <c r="K1030" s="89" t="s">
        <v>1169</v>
      </c>
    </row>
    <row r="1031" spans="10:11" x14ac:dyDescent="0.25">
      <c r="J1031" t="str">
        <f t="shared" si="33"/>
        <v>0202</v>
      </c>
      <c r="K1031" s="89" t="s">
        <v>1170</v>
      </c>
    </row>
    <row r="1032" spans="10:11" x14ac:dyDescent="0.25">
      <c r="J1032" t="str">
        <f t="shared" si="33"/>
        <v>0203</v>
      </c>
      <c r="K1032" s="89" t="s">
        <v>1171</v>
      </c>
    </row>
    <row r="1033" spans="10:11" x14ac:dyDescent="0.25">
      <c r="J1033" t="str">
        <f t="shared" si="33"/>
        <v>0204</v>
      </c>
      <c r="K1033" s="89" t="s">
        <v>1172</v>
      </c>
    </row>
    <row r="1034" spans="10:11" x14ac:dyDescent="0.25">
      <c r="J1034" t="str">
        <f t="shared" si="33"/>
        <v>0205</v>
      </c>
      <c r="K1034" s="89" t="s">
        <v>1173</v>
      </c>
    </row>
    <row r="1035" spans="10:11" x14ac:dyDescent="0.25">
      <c r="J1035" t="str">
        <f t="shared" si="33"/>
        <v>0301</v>
      </c>
      <c r="K1035" s="89" t="s">
        <v>1174</v>
      </c>
    </row>
    <row r="1036" spans="10:11" x14ac:dyDescent="0.25">
      <c r="J1036" t="str">
        <f t="shared" si="33"/>
        <v>0302</v>
      </c>
      <c r="K1036" s="89" t="s">
        <v>1175</v>
      </c>
    </row>
    <row r="1037" spans="10:11" x14ac:dyDescent="0.25">
      <c r="J1037" t="str">
        <f t="shared" si="33"/>
        <v>0303</v>
      </c>
      <c r="K1037" s="89" t="s">
        <v>1176</v>
      </c>
    </row>
    <row r="1038" spans="10:11" x14ac:dyDescent="0.25">
      <c r="J1038" t="str">
        <f t="shared" si="33"/>
        <v>0304</v>
      </c>
      <c r="K1038" s="89" t="s">
        <v>1177</v>
      </c>
    </row>
    <row r="1039" spans="10:11" x14ac:dyDescent="0.25">
      <c r="J1039" t="str">
        <f t="shared" si="33"/>
        <v>0305</v>
      </c>
      <c r="K1039" s="89" t="s">
        <v>1178</v>
      </c>
    </row>
    <row r="1040" spans="10:11" x14ac:dyDescent="0.25">
      <c r="J1040" t="str">
        <f t="shared" si="33"/>
        <v>0306</v>
      </c>
      <c r="K1040" s="89" t="s">
        <v>1179</v>
      </c>
    </row>
    <row r="1041" spans="10:11" x14ac:dyDescent="0.25">
      <c r="J1041" t="str">
        <f t="shared" si="33"/>
        <v>0307</v>
      </c>
      <c r="K1041" s="89" t="s">
        <v>1180</v>
      </c>
    </row>
    <row r="1042" spans="10:11" x14ac:dyDescent="0.25">
      <c r="J1042" t="str">
        <f t="shared" si="33"/>
        <v>0401</v>
      </c>
      <c r="K1042" s="89" t="s">
        <v>1181</v>
      </c>
    </row>
    <row r="1043" spans="10:11" x14ac:dyDescent="0.25">
      <c r="J1043" t="str">
        <f t="shared" si="33"/>
        <v>0402</v>
      </c>
      <c r="K1043" s="89" t="s">
        <v>1182</v>
      </c>
    </row>
    <row r="1044" spans="10:11" x14ac:dyDescent="0.25">
      <c r="J1044" t="str">
        <f t="shared" si="33"/>
        <v>0403</v>
      </c>
      <c r="K1044" s="89" t="s">
        <v>1183</v>
      </c>
    </row>
    <row r="1045" spans="10:11" x14ac:dyDescent="0.25">
      <c r="J1045" t="str">
        <f t="shared" si="33"/>
        <v>0404</v>
      </c>
      <c r="K1045" s="89" t="s">
        <v>1184</v>
      </c>
    </row>
    <row r="1046" spans="10:11" x14ac:dyDescent="0.25">
      <c r="J1046" t="str">
        <f t="shared" si="33"/>
        <v>0501</v>
      </c>
      <c r="K1046" s="89" t="s">
        <v>1185</v>
      </c>
    </row>
    <row r="1047" spans="10:11" x14ac:dyDescent="0.25">
      <c r="J1047" t="str">
        <f t="shared" si="33"/>
        <v>0502</v>
      </c>
      <c r="K1047" s="89" t="s">
        <v>1186</v>
      </c>
    </row>
    <row r="1048" spans="10:11" x14ac:dyDescent="0.25">
      <c r="J1048" t="str">
        <f t="shared" si="33"/>
        <v>0503</v>
      </c>
      <c r="K1048" s="89" t="s">
        <v>1187</v>
      </c>
    </row>
    <row r="1049" spans="10:11" x14ac:dyDescent="0.25">
      <c r="J1049" t="str">
        <f t="shared" si="33"/>
        <v>0601</v>
      </c>
      <c r="K1049" s="89" t="s">
        <v>1188</v>
      </c>
    </row>
    <row r="1050" spans="10:11" x14ac:dyDescent="0.25">
      <c r="J1050" t="str">
        <f t="shared" si="33"/>
        <v>0602</v>
      </c>
      <c r="K1050" s="89" t="s">
        <v>1189</v>
      </c>
    </row>
    <row r="1051" spans="10:11" x14ac:dyDescent="0.25">
      <c r="J1051" t="str">
        <f t="shared" si="33"/>
        <v>0603</v>
      </c>
      <c r="K1051" s="89" t="s">
        <v>1190</v>
      </c>
    </row>
    <row r="1052" spans="10:11" x14ac:dyDescent="0.25">
      <c r="J1052" t="str">
        <f t="shared" si="33"/>
        <v>0701</v>
      </c>
      <c r="K1052" s="89" t="s">
        <v>1191</v>
      </c>
    </row>
    <row r="1053" spans="10:11" x14ac:dyDescent="0.25">
      <c r="J1053" t="str">
        <f t="shared" si="33"/>
        <v>0702</v>
      </c>
      <c r="K1053" s="89" t="s">
        <v>1192</v>
      </c>
    </row>
    <row r="1054" spans="10:11" x14ac:dyDescent="0.25">
      <c r="J1054" t="str">
        <f t="shared" si="33"/>
        <v>0703</v>
      </c>
      <c r="K1054" s="89" t="s">
        <v>1193</v>
      </c>
    </row>
    <row r="1055" spans="10:11" x14ac:dyDescent="0.25">
      <c r="J1055" t="str">
        <f t="shared" si="33"/>
        <v>0704</v>
      </c>
      <c r="K1055" s="89" t="s">
        <v>1194</v>
      </c>
    </row>
    <row r="1056" spans="10:11" x14ac:dyDescent="0.25">
      <c r="J1056" t="str">
        <f t="shared" si="33"/>
        <v>0705</v>
      </c>
      <c r="K1056" s="89" t="s">
        <v>1195</v>
      </c>
    </row>
    <row r="1057" spans="10:11" x14ac:dyDescent="0.25">
      <c r="J1057" t="str">
        <f t="shared" si="33"/>
        <v/>
      </c>
    </row>
    <row r="1058" spans="10:11" x14ac:dyDescent="0.25">
      <c r="J1058" t="str">
        <f t="shared" si="33"/>
        <v/>
      </c>
    </row>
    <row r="1059" spans="10:11" x14ac:dyDescent="0.25">
      <c r="J1059" t="str">
        <f>CONCATENATE(K1059,"_short")</f>
        <v>d_07020004_short</v>
      </c>
      <c r="K1059" s="89" t="s">
        <v>1196</v>
      </c>
    </row>
    <row r="1060" spans="10:11" x14ac:dyDescent="0.25">
      <c r="J1060" t="str">
        <f t="shared" ref="J1060:J1091" si="34">MID(K1060,9,4)</f>
        <v>0101</v>
      </c>
      <c r="K1060" s="89" t="s">
        <v>1197</v>
      </c>
    </row>
    <row r="1061" spans="10:11" x14ac:dyDescent="0.25">
      <c r="J1061" t="str">
        <f t="shared" si="34"/>
        <v>0102</v>
      </c>
      <c r="K1061" s="89" t="s">
        <v>1198</v>
      </c>
    </row>
    <row r="1062" spans="10:11" x14ac:dyDescent="0.25">
      <c r="J1062" t="str">
        <f t="shared" si="34"/>
        <v>0201</v>
      </c>
      <c r="K1062" s="89" t="s">
        <v>1199</v>
      </c>
    </row>
    <row r="1063" spans="10:11" x14ac:dyDescent="0.25">
      <c r="J1063" t="str">
        <f t="shared" si="34"/>
        <v>0202</v>
      </c>
      <c r="K1063" s="89" t="s">
        <v>1200</v>
      </c>
    </row>
    <row r="1064" spans="10:11" x14ac:dyDescent="0.25">
      <c r="J1064" t="str">
        <f t="shared" si="34"/>
        <v>0203</v>
      </c>
      <c r="K1064" s="89" t="s">
        <v>1201</v>
      </c>
    </row>
    <row r="1065" spans="10:11" x14ac:dyDescent="0.25">
      <c r="J1065" t="str">
        <f t="shared" si="34"/>
        <v>0204</v>
      </c>
      <c r="K1065" s="89" t="s">
        <v>1202</v>
      </c>
    </row>
    <row r="1066" spans="10:11" x14ac:dyDescent="0.25">
      <c r="J1066" t="str">
        <f t="shared" si="34"/>
        <v>0205</v>
      </c>
      <c r="K1066" s="89" t="s">
        <v>1203</v>
      </c>
    </row>
    <row r="1067" spans="10:11" x14ac:dyDescent="0.25">
      <c r="J1067" t="str">
        <f t="shared" si="34"/>
        <v>0206</v>
      </c>
      <c r="K1067" s="89" t="s">
        <v>1204</v>
      </c>
    </row>
    <row r="1068" spans="10:11" x14ac:dyDescent="0.25">
      <c r="J1068" t="str">
        <f t="shared" si="34"/>
        <v>0207</v>
      </c>
      <c r="K1068" s="89" t="s">
        <v>1205</v>
      </c>
    </row>
    <row r="1069" spans="10:11" x14ac:dyDescent="0.25">
      <c r="J1069" t="str">
        <f t="shared" si="34"/>
        <v>0301</v>
      </c>
      <c r="K1069" s="89" t="s">
        <v>1206</v>
      </c>
    </row>
    <row r="1070" spans="10:11" x14ac:dyDescent="0.25">
      <c r="J1070" t="str">
        <f t="shared" si="34"/>
        <v>0302</v>
      </c>
      <c r="K1070" s="89" t="s">
        <v>1207</v>
      </c>
    </row>
    <row r="1071" spans="10:11" x14ac:dyDescent="0.25">
      <c r="J1071" t="str">
        <f t="shared" si="34"/>
        <v>0303</v>
      </c>
      <c r="K1071" s="89" t="s">
        <v>1208</v>
      </c>
    </row>
    <row r="1072" spans="10:11" x14ac:dyDescent="0.25">
      <c r="J1072" t="str">
        <f t="shared" si="34"/>
        <v>0304</v>
      </c>
      <c r="K1072" s="89" t="s">
        <v>1209</v>
      </c>
    </row>
    <row r="1073" spans="10:11" x14ac:dyDescent="0.25">
      <c r="J1073" t="str">
        <f t="shared" si="34"/>
        <v>0305</v>
      </c>
      <c r="K1073" s="89" t="s">
        <v>1210</v>
      </c>
    </row>
    <row r="1074" spans="10:11" x14ac:dyDescent="0.25">
      <c r="J1074" t="str">
        <f t="shared" si="34"/>
        <v>0306</v>
      </c>
      <c r="K1074" s="89" t="s">
        <v>1211</v>
      </c>
    </row>
    <row r="1075" spans="10:11" x14ac:dyDescent="0.25">
      <c r="J1075" t="str">
        <f t="shared" si="34"/>
        <v>0307</v>
      </c>
      <c r="K1075" s="89" t="s">
        <v>1212</v>
      </c>
    </row>
    <row r="1076" spans="10:11" x14ac:dyDescent="0.25">
      <c r="J1076" t="str">
        <f t="shared" si="34"/>
        <v>0401</v>
      </c>
      <c r="K1076" s="89" t="s">
        <v>1213</v>
      </c>
    </row>
    <row r="1077" spans="10:11" x14ac:dyDescent="0.25">
      <c r="J1077" t="str">
        <f t="shared" si="34"/>
        <v>0402</v>
      </c>
      <c r="K1077" s="89" t="s">
        <v>1214</v>
      </c>
    </row>
    <row r="1078" spans="10:11" x14ac:dyDescent="0.25">
      <c r="J1078" t="str">
        <f t="shared" si="34"/>
        <v>0403</v>
      </c>
      <c r="K1078" s="89" t="s">
        <v>1215</v>
      </c>
    </row>
    <row r="1079" spans="10:11" x14ac:dyDescent="0.25">
      <c r="J1079" t="str">
        <f t="shared" si="34"/>
        <v>0404</v>
      </c>
      <c r="K1079" s="89" t="s">
        <v>1216</v>
      </c>
    </row>
    <row r="1080" spans="10:11" x14ac:dyDescent="0.25">
      <c r="J1080" t="str">
        <f t="shared" si="34"/>
        <v>0501</v>
      </c>
      <c r="K1080" s="89" t="s">
        <v>1217</v>
      </c>
    </row>
    <row r="1081" spans="10:11" x14ac:dyDescent="0.25">
      <c r="J1081" t="str">
        <f t="shared" si="34"/>
        <v>0502</v>
      </c>
      <c r="K1081" s="89" t="s">
        <v>1218</v>
      </c>
    </row>
    <row r="1082" spans="10:11" x14ac:dyDescent="0.25">
      <c r="J1082" t="str">
        <f t="shared" si="34"/>
        <v>0503</v>
      </c>
      <c r="K1082" s="89" t="s">
        <v>1219</v>
      </c>
    </row>
    <row r="1083" spans="10:11" x14ac:dyDescent="0.25">
      <c r="J1083" t="str">
        <f t="shared" si="34"/>
        <v>0504</v>
      </c>
      <c r="K1083" s="89" t="s">
        <v>1220</v>
      </c>
    </row>
    <row r="1084" spans="10:11" x14ac:dyDescent="0.25">
      <c r="J1084" t="str">
        <f t="shared" si="34"/>
        <v>0505</v>
      </c>
      <c r="K1084" s="89" t="s">
        <v>1221</v>
      </c>
    </row>
    <row r="1085" spans="10:11" x14ac:dyDescent="0.25">
      <c r="J1085" t="str">
        <f t="shared" si="34"/>
        <v>0601</v>
      </c>
      <c r="K1085" s="89" t="s">
        <v>1222</v>
      </c>
    </row>
    <row r="1086" spans="10:11" x14ac:dyDescent="0.25">
      <c r="J1086" t="str">
        <f t="shared" si="34"/>
        <v>0602</v>
      </c>
      <c r="K1086" s="89" t="s">
        <v>1223</v>
      </c>
    </row>
    <row r="1087" spans="10:11" x14ac:dyDescent="0.25">
      <c r="J1087" t="str">
        <f t="shared" si="34"/>
        <v>0603</v>
      </c>
      <c r="K1087" s="89" t="s">
        <v>1224</v>
      </c>
    </row>
    <row r="1088" spans="10:11" x14ac:dyDescent="0.25">
      <c r="J1088" t="str">
        <f t="shared" si="34"/>
        <v>0604</v>
      </c>
      <c r="K1088" s="89" t="s">
        <v>1225</v>
      </c>
    </row>
    <row r="1089" spans="10:11" x14ac:dyDescent="0.25">
      <c r="J1089" t="str">
        <f t="shared" si="34"/>
        <v>0605</v>
      </c>
      <c r="K1089" s="89" t="s">
        <v>1226</v>
      </c>
    </row>
    <row r="1090" spans="10:11" x14ac:dyDescent="0.25">
      <c r="J1090" t="str">
        <f t="shared" si="34"/>
        <v>0701</v>
      </c>
      <c r="K1090" s="89" t="s">
        <v>1227</v>
      </c>
    </row>
    <row r="1091" spans="10:11" x14ac:dyDescent="0.25">
      <c r="J1091" t="str">
        <f t="shared" si="34"/>
        <v>0702</v>
      </c>
      <c r="K1091" s="89" t="s">
        <v>1228</v>
      </c>
    </row>
    <row r="1092" spans="10:11" x14ac:dyDescent="0.25">
      <c r="J1092" t="str">
        <f t="shared" ref="J1092:J1123" si="35">MID(K1092,9,4)</f>
        <v>0703</v>
      </c>
      <c r="K1092" s="89" t="s">
        <v>1229</v>
      </c>
    </row>
    <row r="1093" spans="10:11" x14ac:dyDescent="0.25">
      <c r="J1093" t="str">
        <f t="shared" si="35"/>
        <v>0704</v>
      </c>
      <c r="K1093" s="89" t="s">
        <v>1230</v>
      </c>
    </row>
    <row r="1094" spans="10:11" x14ac:dyDescent="0.25">
      <c r="J1094" t="str">
        <f t="shared" si="35"/>
        <v>0705</v>
      </c>
      <c r="K1094" s="89" t="s">
        <v>1231</v>
      </c>
    </row>
    <row r="1095" spans="10:11" x14ac:dyDescent="0.25">
      <c r="J1095" t="str">
        <f t="shared" si="35"/>
        <v>0801</v>
      </c>
      <c r="K1095" s="89" t="s">
        <v>1232</v>
      </c>
    </row>
    <row r="1096" spans="10:11" x14ac:dyDescent="0.25">
      <c r="J1096" t="str">
        <f t="shared" si="35"/>
        <v>0802</v>
      </c>
      <c r="K1096" s="89" t="s">
        <v>1233</v>
      </c>
    </row>
    <row r="1097" spans="10:11" x14ac:dyDescent="0.25">
      <c r="J1097" t="str">
        <f t="shared" si="35"/>
        <v>0803</v>
      </c>
      <c r="K1097" s="89" t="s">
        <v>1234</v>
      </c>
    </row>
    <row r="1098" spans="10:11" x14ac:dyDescent="0.25">
      <c r="J1098" t="str">
        <f t="shared" si="35"/>
        <v>0804</v>
      </c>
      <c r="K1098" s="89" t="s">
        <v>1235</v>
      </c>
    </row>
    <row r="1099" spans="10:11" x14ac:dyDescent="0.25">
      <c r="J1099" t="str">
        <f t="shared" si="35"/>
        <v>0805</v>
      </c>
      <c r="K1099" s="89" t="s">
        <v>1236</v>
      </c>
    </row>
    <row r="1100" spans="10:11" x14ac:dyDescent="0.25">
      <c r="J1100" t="str">
        <f t="shared" si="35"/>
        <v>0901</v>
      </c>
      <c r="K1100" s="89" t="s">
        <v>1237</v>
      </c>
    </row>
    <row r="1101" spans="10:11" x14ac:dyDescent="0.25">
      <c r="J1101" t="str">
        <f t="shared" si="35"/>
        <v>0902</v>
      </c>
      <c r="K1101" s="89" t="s">
        <v>1238</v>
      </c>
    </row>
    <row r="1102" spans="10:11" x14ac:dyDescent="0.25">
      <c r="J1102" t="str">
        <f t="shared" si="35"/>
        <v>0903</v>
      </c>
      <c r="K1102" s="89" t="s">
        <v>1239</v>
      </c>
    </row>
    <row r="1103" spans="10:11" x14ac:dyDescent="0.25">
      <c r="J1103" t="str">
        <f t="shared" si="35"/>
        <v>0904</v>
      </c>
      <c r="K1103" s="89" t="s">
        <v>1240</v>
      </c>
    </row>
    <row r="1104" spans="10:11" x14ac:dyDescent="0.25">
      <c r="J1104" t="str">
        <f t="shared" si="35"/>
        <v>0905</v>
      </c>
      <c r="K1104" s="89" t="s">
        <v>1241</v>
      </c>
    </row>
    <row r="1105" spans="10:11" x14ac:dyDescent="0.25">
      <c r="J1105" t="str">
        <f t="shared" si="35"/>
        <v>1001</v>
      </c>
      <c r="K1105" s="89" t="s">
        <v>1242</v>
      </c>
    </row>
    <row r="1106" spans="10:11" x14ac:dyDescent="0.25">
      <c r="J1106" t="str">
        <f t="shared" si="35"/>
        <v>1002</v>
      </c>
      <c r="K1106" s="89" t="s">
        <v>1243</v>
      </c>
    </row>
    <row r="1107" spans="10:11" x14ac:dyDescent="0.25">
      <c r="J1107" t="str">
        <f t="shared" si="35"/>
        <v>1003</v>
      </c>
      <c r="K1107" s="89" t="s">
        <v>1244</v>
      </c>
    </row>
    <row r="1108" spans="10:11" x14ac:dyDescent="0.25">
      <c r="J1108" t="str">
        <f t="shared" si="35"/>
        <v>1004</v>
      </c>
      <c r="K1108" s="89" t="s">
        <v>1245</v>
      </c>
    </row>
    <row r="1109" spans="10:11" x14ac:dyDescent="0.25">
      <c r="J1109" t="str">
        <f t="shared" si="35"/>
        <v>1005</v>
      </c>
      <c r="K1109" s="89" t="s">
        <v>1246</v>
      </c>
    </row>
    <row r="1110" spans="10:11" x14ac:dyDescent="0.25">
      <c r="J1110" t="str">
        <f t="shared" si="35"/>
        <v>1006</v>
      </c>
      <c r="K1110" s="89" t="s">
        <v>1247</v>
      </c>
    </row>
    <row r="1111" spans="10:11" x14ac:dyDescent="0.25">
      <c r="J1111" t="str">
        <f t="shared" si="35"/>
        <v>1007</v>
      </c>
      <c r="K1111" s="89" t="s">
        <v>1248</v>
      </c>
    </row>
    <row r="1112" spans="10:11" x14ac:dyDescent="0.25">
      <c r="J1112" t="str">
        <f t="shared" si="35"/>
        <v>1101</v>
      </c>
      <c r="K1112" s="89" t="s">
        <v>1249</v>
      </c>
    </row>
    <row r="1113" spans="10:11" x14ac:dyDescent="0.25">
      <c r="J1113" t="str">
        <f t="shared" si="35"/>
        <v>1102</v>
      </c>
      <c r="K1113" s="89" t="s">
        <v>1250</v>
      </c>
    </row>
    <row r="1114" spans="10:11" x14ac:dyDescent="0.25">
      <c r="J1114" t="str">
        <f t="shared" si="35"/>
        <v>1103</v>
      </c>
      <c r="K1114" s="89" t="s">
        <v>1251</v>
      </c>
    </row>
    <row r="1115" spans="10:11" x14ac:dyDescent="0.25">
      <c r="J1115" t="str">
        <f t="shared" si="35"/>
        <v>1104</v>
      </c>
      <c r="K1115" s="89" t="s">
        <v>1252</v>
      </c>
    </row>
    <row r="1116" spans="10:11" x14ac:dyDescent="0.25">
      <c r="J1116" t="str">
        <f t="shared" si="35"/>
        <v>1105</v>
      </c>
      <c r="K1116" s="89" t="s">
        <v>1253</v>
      </c>
    </row>
    <row r="1117" spans="10:11" x14ac:dyDescent="0.25">
      <c r="J1117" t="str">
        <f t="shared" si="35"/>
        <v>1106</v>
      </c>
      <c r="K1117" s="89" t="s">
        <v>1254</v>
      </c>
    </row>
    <row r="1118" spans="10:11" x14ac:dyDescent="0.25">
      <c r="J1118" t="str">
        <f t="shared" si="35"/>
        <v>1201</v>
      </c>
      <c r="K1118" s="89" t="s">
        <v>1255</v>
      </c>
    </row>
    <row r="1119" spans="10:11" x14ac:dyDescent="0.25">
      <c r="J1119" t="str">
        <f t="shared" si="35"/>
        <v>1202</v>
      </c>
      <c r="K1119" s="89" t="s">
        <v>1256</v>
      </c>
    </row>
    <row r="1120" spans="10:11" x14ac:dyDescent="0.25">
      <c r="J1120" t="str">
        <f t="shared" si="35"/>
        <v>1203</v>
      </c>
      <c r="K1120" s="89" t="s">
        <v>1257</v>
      </c>
    </row>
    <row r="1121" spans="10:11" x14ac:dyDescent="0.25">
      <c r="J1121" t="str">
        <f t="shared" si="35"/>
        <v>1204</v>
      </c>
      <c r="K1121" s="89" t="s">
        <v>1258</v>
      </c>
    </row>
    <row r="1122" spans="10:11" x14ac:dyDescent="0.25">
      <c r="J1122" t="str">
        <f t="shared" si="35"/>
        <v>1205</v>
      </c>
      <c r="K1122" s="89" t="s">
        <v>1259</v>
      </c>
    </row>
    <row r="1123" spans="10:11" x14ac:dyDescent="0.25">
      <c r="J1123" t="str">
        <f t="shared" si="35"/>
        <v>1206</v>
      </c>
      <c r="K1123" s="89" t="s">
        <v>1260</v>
      </c>
    </row>
    <row r="1124" spans="10:11" x14ac:dyDescent="0.25">
      <c r="J1124" t="str">
        <f>MID(K1124,9,4)</f>
        <v>1207</v>
      </c>
      <c r="K1124" s="89" t="s">
        <v>1261</v>
      </c>
    </row>
    <row r="1125" spans="10:11" x14ac:dyDescent="0.25">
      <c r="J1125" t="str">
        <f>MID(K1125,9,4)</f>
        <v/>
      </c>
    </row>
    <row r="1126" spans="10:11" x14ac:dyDescent="0.25">
      <c r="J1126" t="str">
        <f>MID(K1126,9,4)</f>
        <v/>
      </c>
    </row>
    <row r="1127" spans="10:11" x14ac:dyDescent="0.25">
      <c r="J1127" t="str">
        <f>CONCATENATE(K1127,"_short")</f>
        <v>d_07020005_short</v>
      </c>
      <c r="K1127" s="89" t="s">
        <v>1262</v>
      </c>
    </row>
    <row r="1128" spans="10:11" x14ac:dyDescent="0.25">
      <c r="J1128" t="str">
        <f t="shared" ref="J1128:J1159" si="36">MID(K1128,9,4)</f>
        <v>0101</v>
      </c>
      <c r="K1128" s="89" t="s">
        <v>1263</v>
      </c>
    </row>
    <row r="1129" spans="10:11" x14ac:dyDescent="0.25">
      <c r="J1129" t="str">
        <f t="shared" si="36"/>
        <v>0102</v>
      </c>
      <c r="K1129" s="89" t="s">
        <v>1264</v>
      </c>
    </row>
    <row r="1130" spans="10:11" x14ac:dyDescent="0.25">
      <c r="J1130" t="str">
        <f t="shared" si="36"/>
        <v>0103</v>
      </c>
      <c r="K1130" s="89" t="s">
        <v>1265</v>
      </c>
    </row>
    <row r="1131" spans="10:11" x14ac:dyDescent="0.25">
      <c r="J1131" t="str">
        <f t="shared" si="36"/>
        <v>0104</v>
      </c>
      <c r="K1131" s="89" t="s">
        <v>1266</v>
      </c>
    </row>
    <row r="1132" spans="10:11" x14ac:dyDescent="0.25">
      <c r="J1132" t="str">
        <f t="shared" si="36"/>
        <v>0105</v>
      </c>
      <c r="K1132" s="89" t="s">
        <v>1267</v>
      </c>
    </row>
    <row r="1133" spans="10:11" x14ac:dyDescent="0.25">
      <c r="J1133" t="str">
        <f t="shared" si="36"/>
        <v>0106</v>
      </c>
      <c r="K1133" s="89" t="s">
        <v>1268</v>
      </c>
    </row>
    <row r="1134" spans="10:11" x14ac:dyDescent="0.25">
      <c r="J1134" t="str">
        <f t="shared" si="36"/>
        <v>0107</v>
      </c>
      <c r="K1134" s="89" t="s">
        <v>1269</v>
      </c>
    </row>
    <row r="1135" spans="10:11" x14ac:dyDescent="0.25">
      <c r="J1135" t="str">
        <f t="shared" si="36"/>
        <v>0108</v>
      </c>
      <c r="K1135" s="89" t="s">
        <v>1270</v>
      </c>
    </row>
    <row r="1136" spans="10:11" x14ac:dyDescent="0.25">
      <c r="J1136" t="str">
        <f t="shared" si="36"/>
        <v>0109</v>
      </c>
      <c r="K1136" s="89" t="s">
        <v>1271</v>
      </c>
    </row>
    <row r="1137" spans="10:11" x14ac:dyDescent="0.25">
      <c r="J1137" t="str">
        <f t="shared" si="36"/>
        <v>0110</v>
      </c>
      <c r="K1137" s="89" t="s">
        <v>1272</v>
      </c>
    </row>
    <row r="1138" spans="10:11" x14ac:dyDescent="0.25">
      <c r="J1138" t="str">
        <f t="shared" si="36"/>
        <v>0201</v>
      </c>
      <c r="K1138" s="89" t="s">
        <v>1273</v>
      </c>
    </row>
    <row r="1139" spans="10:11" x14ac:dyDescent="0.25">
      <c r="J1139" t="str">
        <f t="shared" si="36"/>
        <v>0202</v>
      </c>
      <c r="K1139" s="89" t="s">
        <v>1274</v>
      </c>
    </row>
    <row r="1140" spans="10:11" x14ac:dyDescent="0.25">
      <c r="J1140" t="str">
        <f t="shared" si="36"/>
        <v>0203</v>
      </c>
      <c r="K1140" s="89" t="s">
        <v>1275</v>
      </c>
    </row>
    <row r="1141" spans="10:11" x14ac:dyDescent="0.25">
      <c r="J1141" t="str">
        <f t="shared" si="36"/>
        <v>0301</v>
      </c>
      <c r="K1141" s="89" t="s">
        <v>1276</v>
      </c>
    </row>
    <row r="1142" spans="10:11" x14ac:dyDescent="0.25">
      <c r="J1142" t="str">
        <f t="shared" si="36"/>
        <v>0302</v>
      </c>
      <c r="K1142" s="89" t="s">
        <v>1277</v>
      </c>
    </row>
    <row r="1143" spans="10:11" x14ac:dyDescent="0.25">
      <c r="J1143" t="str">
        <f t="shared" si="36"/>
        <v>0303</v>
      </c>
      <c r="K1143" s="89" t="s">
        <v>1278</v>
      </c>
    </row>
    <row r="1144" spans="10:11" x14ac:dyDescent="0.25">
      <c r="J1144" t="str">
        <f t="shared" si="36"/>
        <v>0304</v>
      </c>
      <c r="K1144" s="89" t="s">
        <v>1279</v>
      </c>
    </row>
    <row r="1145" spans="10:11" x14ac:dyDescent="0.25">
      <c r="J1145" t="str">
        <f t="shared" si="36"/>
        <v>0401</v>
      </c>
      <c r="K1145" s="89" t="s">
        <v>1280</v>
      </c>
    </row>
    <row r="1146" spans="10:11" x14ac:dyDescent="0.25">
      <c r="J1146" t="str">
        <f t="shared" si="36"/>
        <v>0402</v>
      </c>
      <c r="K1146" s="89" t="s">
        <v>1281</v>
      </c>
    </row>
    <row r="1147" spans="10:11" x14ac:dyDescent="0.25">
      <c r="J1147" t="str">
        <f t="shared" si="36"/>
        <v>0403</v>
      </c>
      <c r="K1147" s="89" t="s">
        <v>1282</v>
      </c>
    </row>
    <row r="1148" spans="10:11" x14ac:dyDescent="0.25">
      <c r="J1148" t="str">
        <f t="shared" si="36"/>
        <v>0501</v>
      </c>
      <c r="K1148" s="89" t="s">
        <v>1283</v>
      </c>
    </row>
    <row r="1149" spans="10:11" x14ac:dyDescent="0.25">
      <c r="J1149" t="str">
        <f t="shared" si="36"/>
        <v>0502</v>
      </c>
      <c r="K1149" s="89" t="s">
        <v>1284</v>
      </c>
    </row>
    <row r="1150" spans="10:11" x14ac:dyDescent="0.25">
      <c r="J1150" t="str">
        <f t="shared" si="36"/>
        <v>0503</v>
      </c>
      <c r="K1150" s="89" t="s">
        <v>1285</v>
      </c>
    </row>
    <row r="1151" spans="10:11" x14ac:dyDescent="0.25">
      <c r="J1151" t="str">
        <f t="shared" si="36"/>
        <v>0601</v>
      </c>
      <c r="K1151" s="89" t="s">
        <v>1286</v>
      </c>
    </row>
    <row r="1152" spans="10:11" x14ac:dyDescent="0.25">
      <c r="J1152" t="str">
        <f t="shared" si="36"/>
        <v>0602</v>
      </c>
      <c r="K1152" s="89" t="s">
        <v>1287</v>
      </c>
    </row>
    <row r="1153" spans="10:11" x14ac:dyDescent="0.25">
      <c r="J1153" t="str">
        <f t="shared" si="36"/>
        <v>0603</v>
      </c>
      <c r="K1153" s="89" t="s">
        <v>1288</v>
      </c>
    </row>
    <row r="1154" spans="10:11" x14ac:dyDescent="0.25">
      <c r="J1154" t="str">
        <f t="shared" si="36"/>
        <v>0604</v>
      </c>
      <c r="K1154" s="89" t="s">
        <v>1289</v>
      </c>
    </row>
    <row r="1155" spans="10:11" x14ac:dyDescent="0.25">
      <c r="J1155" t="str">
        <f t="shared" si="36"/>
        <v>0605</v>
      </c>
      <c r="K1155" s="89" t="s">
        <v>1290</v>
      </c>
    </row>
    <row r="1156" spans="10:11" x14ac:dyDescent="0.25">
      <c r="J1156" t="str">
        <f t="shared" si="36"/>
        <v>0606</v>
      </c>
      <c r="K1156" s="89" t="s">
        <v>1291</v>
      </c>
    </row>
    <row r="1157" spans="10:11" x14ac:dyDescent="0.25">
      <c r="J1157" t="str">
        <f t="shared" si="36"/>
        <v>0701</v>
      </c>
      <c r="K1157" s="89" t="s">
        <v>1292</v>
      </c>
    </row>
    <row r="1158" spans="10:11" x14ac:dyDescent="0.25">
      <c r="J1158" t="str">
        <f t="shared" si="36"/>
        <v>0702</v>
      </c>
      <c r="K1158" s="89" t="s">
        <v>1293</v>
      </c>
    </row>
    <row r="1159" spans="10:11" x14ac:dyDescent="0.25">
      <c r="J1159" t="str">
        <f t="shared" si="36"/>
        <v>0703</v>
      </c>
      <c r="K1159" s="89" t="s">
        <v>1294</v>
      </c>
    </row>
    <row r="1160" spans="10:11" x14ac:dyDescent="0.25">
      <c r="J1160" t="str">
        <f t="shared" ref="J1160:J1182" si="37">MID(K1160,9,4)</f>
        <v>0704</v>
      </c>
      <c r="K1160" s="89" t="s">
        <v>1295</v>
      </c>
    </row>
    <row r="1161" spans="10:11" x14ac:dyDescent="0.25">
      <c r="J1161" t="str">
        <f t="shared" si="37"/>
        <v>0705</v>
      </c>
      <c r="K1161" s="89" t="s">
        <v>1296</v>
      </c>
    </row>
    <row r="1162" spans="10:11" x14ac:dyDescent="0.25">
      <c r="J1162" t="str">
        <f t="shared" si="37"/>
        <v>0801</v>
      </c>
      <c r="K1162" s="89" t="s">
        <v>1297</v>
      </c>
    </row>
    <row r="1163" spans="10:11" x14ac:dyDescent="0.25">
      <c r="J1163" t="str">
        <f t="shared" si="37"/>
        <v>0802</v>
      </c>
      <c r="K1163" s="89" t="s">
        <v>1298</v>
      </c>
    </row>
    <row r="1164" spans="10:11" x14ac:dyDescent="0.25">
      <c r="J1164" t="str">
        <f t="shared" si="37"/>
        <v>0803</v>
      </c>
      <c r="K1164" s="89" t="s">
        <v>1299</v>
      </c>
    </row>
    <row r="1165" spans="10:11" x14ac:dyDescent="0.25">
      <c r="J1165" t="str">
        <f t="shared" si="37"/>
        <v>0804</v>
      </c>
      <c r="K1165" s="89" t="s">
        <v>1300</v>
      </c>
    </row>
    <row r="1166" spans="10:11" x14ac:dyDescent="0.25">
      <c r="J1166" t="str">
        <f t="shared" si="37"/>
        <v>0805</v>
      </c>
      <c r="K1166" s="89" t="s">
        <v>1301</v>
      </c>
    </row>
    <row r="1167" spans="10:11" x14ac:dyDescent="0.25">
      <c r="J1167" t="str">
        <f t="shared" si="37"/>
        <v>0806</v>
      </c>
      <c r="K1167" s="89" t="s">
        <v>1302</v>
      </c>
    </row>
    <row r="1168" spans="10:11" x14ac:dyDescent="0.25">
      <c r="J1168" t="str">
        <f t="shared" si="37"/>
        <v>0807</v>
      </c>
      <c r="K1168" s="89" t="s">
        <v>1303</v>
      </c>
    </row>
    <row r="1169" spans="10:11" x14ac:dyDescent="0.25">
      <c r="J1169" t="str">
        <f t="shared" si="37"/>
        <v>0901</v>
      </c>
      <c r="K1169" s="89" t="s">
        <v>1304</v>
      </c>
    </row>
    <row r="1170" spans="10:11" x14ac:dyDescent="0.25">
      <c r="J1170" t="str">
        <f t="shared" si="37"/>
        <v>0902</v>
      </c>
      <c r="K1170" s="89" t="s">
        <v>1305</v>
      </c>
    </row>
    <row r="1171" spans="10:11" x14ac:dyDescent="0.25">
      <c r="J1171" t="str">
        <f t="shared" si="37"/>
        <v>0903</v>
      </c>
      <c r="K1171" s="89" t="s">
        <v>1306</v>
      </c>
    </row>
    <row r="1172" spans="10:11" x14ac:dyDescent="0.25">
      <c r="J1172" t="str">
        <f t="shared" si="37"/>
        <v>0904</v>
      </c>
      <c r="K1172" s="89" t="s">
        <v>1307</v>
      </c>
    </row>
    <row r="1173" spans="10:11" x14ac:dyDescent="0.25">
      <c r="J1173" t="str">
        <f t="shared" si="37"/>
        <v>1001</v>
      </c>
      <c r="K1173" s="89" t="s">
        <v>1308</v>
      </c>
    </row>
    <row r="1174" spans="10:11" x14ac:dyDescent="0.25">
      <c r="J1174" t="str">
        <f t="shared" si="37"/>
        <v>1002</v>
      </c>
      <c r="K1174" s="89" t="s">
        <v>1309</v>
      </c>
    </row>
    <row r="1175" spans="10:11" x14ac:dyDescent="0.25">
      <c r="J1175" t="str">
        <f t="shared" si="37"/>
        <v>1003</v>
      </c>
      <c r="K1175" s="89" t="s">
        <v>1310</v>
      </c>
    </row>
    <row r="1176" spans="10:11" x14ac:dyDescent="0.25">
      <c r="J1176" t="str">
        <f t="shared" si="37"/>
        <v>1101</v>
      </c>
      <c r="K1176" s="89" t="s">
        <v>1311</v>
      </c>
    </row>
    <row r="1177" spans="10:11" x14ac:dyDescent="0.25">
      <c r="J1177" t="str">
        <f t="shared" si="37"/>
        <v>1102</v>
      </c>
      <c r="K1177" s="89" t="s">
        <v>1312</v>
      </c>
    </row>
    <row r="1178" spans="10:11" x14ac:dyDescent="0.25">
      <c r="J1178" t="str">
        <f t="shared" si="37"/>
        <v>1103</v>
      </c>
      <c r="K1178" s="89" t="s">
        <v>1313</v>
      </c>
    </row>
    <row r="1179" spans="10:11" x14ac:dyDescent="0.25">
      <c r="J1179" t="str">
        <f t="shared" si="37"/>
        <v>1104</v>
      </c>
      <c r="K1179" s="89" t="s">
        <v>1314</v>
      </c>
    </row>
    <row r="1180" spans="10:11" x14ac:dyDescent="0.25">
      <c r="J1180" t="str">
        <f t="shared" si="37"/>
        <v>1105</v>
      </c>
      <c r="K1180" s="89" t="s">
        <v>1315</v>
      </c>
    </row>
    <row r="1181" spans="10:11" x14ac:dyDescent="0.25">
      <c r="J1181" t="str">
        <f t="shared" si="37"/>
        <v/>
      </c>
    </row>
    <row r="1182" spans="10:11" x14ac:dyDescent="0.25">
      <c r="J1182" t="str">
        <f t="shared" si="37"/>
        <v/>
      </c>
    </row>
    <row r="1183" spans="10:11" x14ac:dyDescent="0.25">
      <c r="J1183" t="str">
        <f>CONCATENATE(K1183,"_short")</f>
        <v>d_07020006_short</v>
      </c>
      <c r="K1183" s="89" t="s">
        <v>1316</v>
      </c>
    </row>
    <row r="1184" spans="10:11" x14ac:dyDescent="0.25">
      <c r="J1184" t="str">
        <f t="shared" ref="J1184:J1209" si="38">MID(K1184,9,4)</f>
        <v>0101</v>
      </c>
      <c r="K1184" s="89" t="s">
        <v>1317</v>
      </c>
    </row>
    <row r="1185" spans="10:11" x14ac:dyDescent="0.25">
      <c r="J1185" t="str">
        <f t="shared" si="38"/>
        <v>0102</v>
      </c>
      <c r="K1185" s="89" t="s">
        <v>1318</v>
      </c>
    </row>
    <row r="1186" spans="10:11" x14ac:dyDescent="0.25">
      <c r="J1186" t="str">
        <f t="shared" si="38"/>
        <v>0103</v>
      </c>
      <c r="K1186" s="89" t="s">
        <v>1319</v>
      </c>
    </row>
    <row r="1187" spans="10:11" x14ac:dyDescent="0.25">
      <c r="J1187" t="str">
        <f t="shared" si="38"/>
        <v>0201</v>
      </c>
      <c r="K1187" s="89" t="s">
        <v>1320</v>
      </c>
    </row>
    <row r="1188" spans="10:11" x14ac:dyDescent="0.25">
      <c r="J1188" t="str">
        <f t="shared" si="38"/>
        <v>0202</v>
      </c>
      <c r="K1188" s="89" t="s">
        <v>1321</v>
      </c>
    </row>
    <row r="1189" spans="10:11" x14ac:dyDescent="0.25">
      <c r="J1189" t="str">
        <f t="shared" si="38"/>
        <v>0203</v>
      </c>
      <c r="K1189" s="89" t="s">
        <v>1322</v>
      </c>
    </row>
    <row r="1190" spans="10:11" x14ac:dyDescent="0.25">
      <c r="J1190" t="str">
        <f t="shared" si="38"/>
        <v>0204</v>
      </c>
      <c r="K1190" s="89" t="s">
        <v>1323</v>
      </c>
    </row>
    <row r="1191" spans="10:11" x14ac:dyDescent="0.25">
      <c r="J1191" t="str">
        <f t="shared" si="38"/>
        <v>0301</v>
      </c>
      <c r="K1191" s="89" t="s">
        <v>1324</v>
      </c>
    </row>
    <row r="1192" spans="10:11" x14ac:dyDescent="0.25">
      <c r="J1192" t="str">
        <f t="shared" si="38"/>
        <v>0302</v>
      </c>
      <c r="K1192" s="89" t="s">
        <v>1325</v>
      </c>
    </row>
    <row r="1193" spans="10:11" x14ac:dyDescent="0.25">
      <c r="J1193" t="str">
        <f t="shared" si="38"/>
        <v>0303</v>
      </c>
      <c r="K1193" s="89" t="s">
        <v>1326</v>
      </c>
    </row>
    <row r="1194" spans="10:11" x14ac:dyDescent="0.25">
      <c r="J1194" t="str">
        <f t="shared" si="38"/>
        <v>0401</v>
      </c>
      <c r="K1194" s="89" t="s">
        <v>1327</v>
      </c>
    </row>
    <row r="1195" spans="10:11" x14ac:dyDescent="0.25">
      <c r="J1195" t="str">
        <f t="shared" si="38"/>
        <v>0402</v>
      </c>
      <c r="K1195" s="89" t="s">
        <v>1328</v>
      </c>
    </row>
    <row r="1196" spans="10:11" x14ac:dyDescent="0.25">
      <c r="J1196" t="str">
        <f t="shared" si="38"/>
        <v>0403</v>
      </c>
      <c r="K1196" s="89" t="s">
        <v>1329</v>
      </c>
    </row>
    <row r="1197" spans="10:11" x14ac:dyDescent="0.25">
      <c r="J1197" t="str">
        <f t="shared" si="38"/>
        <v>0404</v>
      </c>
      <c r="K1197" s="89" t="s">
        <v>1330</v>
      </c>
    </row>
    <row r="1198" spans="10:11" x14ac:dyDescent="0.25">
      <c r="J1198" t="str">
        <f t="shared" si="38"/>
        <v>0501</v>
      </c>
      <c r="K1198" s="89" t="s">
        <v>1331</v>
      </c>
    </row>
    <row r="1199" spans="10:11" x14ac:dyDescent="0.25">
      <c r="J1199" t="str">
        <f t="shared" si="38"/>
        <v>0502</v>
      </c>
      <c r="K1199" s="89" t="s">
        <v>1332</v>
      </c>
    </row>
    <row r="1200" spans="10:11" x14ac:dyDescent="0.25">
      <c r="J1200" t="str">
        <f t="shared" si="38"/>
        <v>0503</v>
      </c>
      <c r="K1200" s="89" t="s">
        <v>1333</v>
      </c>
    </row>
    <row r="1201" spans="10:11" x14ac:dyDescent="0.25">
      <c r="J1201" t="str">
        <f t="shared" si="38"/>
        <v>0601</v>
      </c>
      <c r="K1201" s="89" t="s">
        <v>1334</v>
      </c>
    </row>
    <row r="1202" spans="10:11" x14ac:dyDescent="0.25">
      <c r="J1202" t="str">
        <f t="shared" si="38"/>
        <v>0602</v>
      </c>
      <c r="K1202" s="89" t="s">
        <v>1335</v>
      </c>
    </row>
    <row r="1203" spans="10:11" x14ac:dyDescent="0.25">
      <c r="J1203" t="str">
        <f t="shared" si="38"/>
        <v>0603</v>
      </c>
      <c r="K1203" s="89" t="s">
        <v>1336</v>
      </c>
    </row>
    <row r="1204" spans="10:11" x14ac:dyDescent="0.25">
      <c r="J1204" t="str">
        <f t="shared" si="38"/>
        <v>0701</v>
      </c>
      <c r="K1204" s="89" t="s">
        <v>1337</v>
      </c>
    </row>
    <row r="1205" spans="10:11" x14ac:dyDescent="0.25">
      <c r="J1205" t="str">
        <f t="shared" si="38"/>
        <v>0702</v>
      </c>
      <c r="K1205" s="89" t="s">
        <v>1338</v>
      </c>
    </row>
    <row r="1206" spans="10:11" x14ac:dyDescent="0.25">
      <c r="J1206" t="str">
        <f t="shared" si="38"/>
        <v>0703</v>
      </c>
      <c r="K1206" s="89" t="s">
        <v>1339</v>
      </c>
    </row>
    <row r="1207" spans="10:11" x14ac:dyDescent="0.25">
      <c r="J1207" t="str">
        <f t="shared" si="38"/>
        <v>0704</v>
      </c>
      <c r="K1207" s="89" t="s">
        <v>1340</v>
      </c>
    </row>
    <row r="1208" spans="10:11" x14ac:dyDescent="0.25">
      <c r="J1208" t="str">
        <f t="shared" si="38"/>
        <v/>
      </c>
    </row>
    <row r="1209" spans="10:11" x14ac:dyDescent="0.25">
      <c r="J1209" t="str">
        <f t="shared" si="38"/>
        <v/>
      </c>
    </row>
    <row r="1210" spans="10:11" x14ac:dyDescent="0.25">
      <c r="J1210" t="str">
        <f>CONCATENATE(K1210,"_short")</f>
        <v>d_07020007_short</v>
      </c>
      <c r="K1210" s="89" t="s">
        <v>1341</v>
      </c>
    </row>
    <row r="1211" spans="10:11" x14ac:dyDescent="0.25">
      <c r="J1211" t="str">
        <f t="shared" ref="J1211:J1256" si="39">MID(K1211,9,4)</f>
        <v>0101</v>
      </c>
      <c r="K1211" s="89" t="s">
        <v>1342</v>
      </c>
    </row>
    <row r="1212" spans="10:11" x14ac:dyDescent="0.25">
      <c r="J1212" t="str">
        <f t="shared" si="39"/>
        <v>0102</v>
      </c>
      <c r="K1212" s="89" t="s">
        <v>1343</v>
      </c>
    </row>
    <row r="1213" spans="10:11" x14ac:dyDescent="0.25">
      <c r="J1213" t="str">
        <f t="shared" si="39"/>
        <v>0103</v>
      </c>
      <c r="K1213" s="89" t="s">
        <v>1344</v>
      </c>
    </row>
    <row r="1214" spans="10:11" x14ac:dyDescent="0.25">
      <c r="J1214" t="str">
        <f t="shared" si="39"/>
        <v>0201</v>
      </c>
      <c r="K1214" s="89" t="s">
        <v>1345</v>
      </c>
    </row>
    <row r="1215" spans="10:11" x14ac:dyDescent="0.25">
      <c r="J1215" t="str">
        <f t="shared" si="39"/>
        <v>0202</v>
      </c>
      <c r="K1215" s="89" t="s">
        <v>1346</v>
      </c>
    </row>
    <row r="1216" spans="10:11" x14ac:dyDescent="0.25">
      <c r="J1216" t="str">
        <f t="shared" si="39"/>
        <v>0203</v>
      </c>
      <c r="K1216" s="89" t="s">
        <v>1347</v>
      </c>
    </row>
    <row r="1217" spans="10:11" x14ac:dyDescent="0.25">
      <c r="J1217" t="str">
        <f t="shared" si="39"/>
        <v>0301</v>
      </c>
      <c r="K1217" s="89" t="s">
        <v>1348</v>
      </c>
    </row>
    <row r="1218" spans="10:11" x14ac:dyDescent="0.25">
      <c r="J1218" t="str">
        <f t="shared" si="39"/>
        <v>0302</v>
      </c>
      <c r="K1218" s="89" t="s">
        <v>1349</v>
      </c>
    </row>
    <row r="1219" spans="10:11" x14ac:dyDescent="0.25">
      <c r="J1219" t="str">
        <f t="shared" si="39"/>
        <v>0303</v>
      </c>
      <c r="K1219" s="89" t="s">
        <v>1350</v>
      </c>
    </row>
    <row r="1220" spans="10:11" x14ac:dyDescent="0.25">
      <c r="J1220" t="str">
        <f t="shared" si="39"/>
        <v>0401</v>
      </c>
      <c r="K1220" s="89" t="s">
        <v>1351</v>
      </c>
    </row>
    <row r="1221" spans="10:11" x14ac:dyDescent="0.25">
      <c r="J1221" t="str">
        <f t="shared" si="39"/>
        <v>0402</v>
      </c>
      <c r="K1221" s="89" t="s">
        <v>1352</v>
      </c>
    </row>
    <row r="1222" spans="10:11" x14ac:dyDescent="0.25">
      <c r="J1222" t="str">
        <f t="shared" si="39"/>
        <v>0403</v>
      </c>
      <c r="K1222" s="89" t="s">
        <v>1353</v>
      </c>
    </row>
    <row r="1223" spans="10:11" x14ac:dyDescent="0.25">
      <c r="J1223" t="str">
        <f t="shared" si="39"/>
        <v>0404</v>
      </c>
      <c r="K1223" s="89" t="s">
        <v>1354</v>
      </c>
    </row>
    <row r="1224" spans="10:11" x14ac:dyDescent="0.25">
      <c r="J1224" t="str">
        <f t="shared" si="39"/>
        <v>0405</v>
      </c>
      <c r="K1224" s="89" t="s">
        <v>1355</v>
      </c>
    </row>
    <row r="1225" spans="10:11" x14ac:dyDescent="0.25">
      <c r="J1225" t="str">
        <f t="shared" si="39"/>
        <v>0406</v>
      </c>
      <c r="K1225" s="89" t="s">
        <v>1356</v>
      </c>
    </row>
    <row r="1226" spans="10:11" x14ac:dyDescent="0.25">
      <c r="J1226" t="str">
        <f t="shared" si="39"/>
        <v>0407</v>
      </c>
      <c r="K1226" s="89" t="s">
        <v>1357</v>
      </c>
    </row>
    <row r="1227" spans="10:11" x14ac:dyDescent="0.25">
      <c r="J1227" t="str">
        <f t="shared" si="39"/>
        <v>0501</v>
      </c>
      <c r="K1227" s="89" t="s">
        <v>1358</v>
      </c>
    </row>
    <row r="1228" spans="10:11" x14ac:dyDescent="0.25">
      <c r="J1228" t="str">
        <f t="shared" si="39"/>
        <v>0502</v>
      </c>
      <c r="K1228" s="89" t="s">
        <v>1359</v>
      </c>
    </row>
    <row r="1229" spans="10:11" x14ac:dyDescent="0.25">
      <c r="J1229" t="str">
        <f t="shared" si="39"/>
        <v>0503</v>
      </c>
      <c r="K1229" s="89" t="s">
        <v>1360</v>
      </c>
    </row>
    <row r="1230" spans="10:11" x14ac:dyDescent="0.25">
      <c r="J1230" t="str">
        <f t="shared" si="39"/>
        <v>0504</v>
      </c>
      <c r="K1230" s="89" t="s">
        <v>1361</v>
      </c>
    </row>
    <row r="1231" spans="10:11" x14ac:dyDescent="0.25">
      <c r="J1231" t="str">
        <f t="shared" si="39"/>
        <v>0601</v>
      </c>
      <c r="K1231" s="89" t="s">
        <v>1362</v>
      </c>
    </row>
    <row r="1232" spans="10:11" x14ac:dyDescent="0.25">
      <c r="J1232" t="str">
        <f t="shared" si="39"/>
        <v>0602</v>
      </c>
      <c r="K1232" s="89" t="s">
        <v>1363</v>
      </c>
    </row>
    <row r="1233" spans="10:11" x14ac:dyDescent="0.25">
      <c r="J1233" t="str">
        <f t="shared" si="39"/>
        <v>0603</v>
      </c>
      <c r="K1233" s="89" t="s">
        <v>1364</v>
      </c>
    </row>
    <row r="1234" spans="10:11" x14ac:dyDescent="0.25">
      <c r="J1234" t="str">
        <f t="shared" si="39"/>
        <v>0604</v>
      </c>
      <c r="K1234" s="89" t="s">
        <v>1365</v>
      </c>
    </row>
    <row r="1235" spans="10:11" x14ac:dyDescent="0.25">
      <c r="J1235" t="str">
        <f t="shared" si="39"/>
        <v>0701</v>
      </c>
      <c r="K1235" s="89" t="s">
        <v>1366</v>
      </c>
    </row>
    <row r="1236" spans="10:11" x14ac:dyDescent="0.25">
      <c r="J1236" t="str">
        <f t="shared" si="39"/>
        <v>0702</v>
      </c>
      <c r="K1236" s="89" t="s">
        <v>1367</v>
      </c>
    </row>
    <row r="1237" spans="10:11" x14ac:dyDescent="0.25">
      <c r="J1237" t="str">
        <f t="shared" si="39"/>
        <v>0703</v>
      </c>
      <c r="K1237" s="89" t="s">
        <v>1368</v>
      </c>
    </row>
    <row r="1238" spans="10:11" x14ac:dyDescent="0.25">
      <c r="J1238" t="str">
        <f t="shared" si="39"/>
        <v>0704</v>
      </c>
      <c r="K1238" s="89" t="s">
        <v>1369</v>
      </c>
    </row>
    <row r="1239" spans="10:11" x14ac:dyDescent="0.25">
      <c r="J1239" t="str">
        <f t="shared" si="39"/>
        <v>0801</v>
      </c>
      <c r="K1239" s="89" t="s">
        <v>1370</v>
      </c>
    </row>
    <row r="1240" spans="10:11" x14ac:dyDescent="0.25">
      <c r="J1240" t="str">
        <f t="shared" si="39"/>
        <v>0802</v>
      </c>
      <c r="K1240" s="89" t="s">
        <v>1371</v>
      </c>
    </row>
    <row r="1241" spans="10:11" x14ac:dyDescent="0.25">
      <c r="J1241" t="str">
        <f t="shared" si="39"/>
        <v>0803</v>
      </c>
      <c r="K1241" s="89" t="s">
        <v>1372</v>
      </c>
    </row>
    <row r="1242" spans="10:11" x14ac:dyDescent="0.25">
      <c r="J1242" t="str">
        <f t="shared" si="39"/>
        <v>0901</v>
      </c>
      <c r="K1242" s="89" t="s">
        <v>1373</v>
      </c>
    </row>
    <row r="1243" spans="10:11" x14ac:dyDescent="0.25">
      <c r="J1243" t="str">
        <f t="shared" si="39"/>
        <v>0902</v>
      </c>
      <c r="K1243" s="89" t="s">
        <v>1374</v>
      </c>
    </row>
    <row r="1244" spans="10:11" x14ac:dyDescent="0.25">
      <c r="J1244" t="str">
        <f t="shared" si="39"/>
        <v>0903</v>
      </c>
      <c r="K1244" s="89" t="s">
        <v>1375</v>
      </c>
    </row>
    <row r="1245" spans="10:11" x14ac:dyDescent="0.25">
      <c r="J1245" t="str">
        <f t="shared" si="39"/>
        <v>1001</v>
      </c>
      <c r="K1245" s="89" t="s">
        <v>1376</v>
      </c>
    </row>
    <row r="1246" spans="10:11" x14ac:dyDescent="0.25">
      <c r="J1246" t="str">
        <f t="shared" si="39"/>
        <v>1002</v>
      </c>
      <c r="K1246" s="89" t="s">
        <v>1377</v>
      </c>
    </row>
    <row r="1247" spans="10:11" x14ac:dyDescent="0.25">
      <c r="J1247" t="str">
        <f t="shared" si="39"/>
        <v>1003</v>
      </c>
      <c r="K1247" s="89" t="s">
        <v>1378</v>
      </c>
    </row>
    <row r="1248" spans="10:11" x14ac:dyDescent="0.25">
      <c r="J1248" t="str">
        <f t="shared" si="39"/>
        <v>1101</v>
      </c>
      <c r="K1248" s="89" t="s">
        <v>1379</v>
      </c>
    </row>
    <row r="1249" spans="10:11" x14ac:dyDescent="0.25">
      <c r="J1249" t="str">
        <f t="shared" si="39"/>
        <v>1102</v>
      </c>
      <c r="K1249" s="89" t="s">
        <v>1380</v>
      </c>
    </row>
    <row r="1250" spans="10:11" x14ac:dyDescent="0.25">
      <c r="J1250" t="str">
        <f t="shared" si="39"/>
        <v>1103</v>
      </c>
      <c r="K1250" s="89" t="s">
        <v>1381</v>
      </c>
    </row>
    <row r="1251" spans="10:11" x14ac:dyDescent="0.25">
      <c r="J1251" t="str">
        <f t="shared" si="39"/>
        <v>1104</v>
      </c>
      <c r="K1251" s="89" t="s">
        <v>1382</v>
      </c>
    </row>
    <row r="1252" spans="10:11" x14ac:dyDescent="0.25">
      <c r="J1252" t="str">
        <f t="shared" si="39"/>
        <v>1105</v>
      </c>
      <c r="K1252" s="89" t="s">
        <v>1383</v>
      </c>
    </row>
    <row r="1253" spans="10:11" x14ac:dyDescent="0.25">
      <c r="J1253" t="str">
        <f t="shared" si="39"/>
        <v>1106</v>
      </c>
      <c r="K1253" s="89" t="s">
        <v>1384</v>
      </c>
    </row>
    <row r="1254" spans="10:11" x14ac:dyDescent="0.25">
      <c r="J1254" t="str">
        <f t="shared" si="39"/>
        <v>1107</v>
      </c>
      <c r="K1254" s="89" t="s">
        <v>1385</v>
      </c>
    </row>
    <row r="1255" spans="10:11" x14ac:dyDescent="0.25">
      <c r="J1255" t="str">
        <f t="shared" si="39"/>
        <v/>
      </c>
    </row>
    <row r="1256" spans="10:11" x14ac:dyDescent="0.25">
      <c r="J1256" t="str">
        <f t="shared" si="39"/>
        <v/>
      </c>
    </row>
    <row r="1257" spans="10:11" x14ac:dyDescent="0.25">
      <c r="J1257" t="str">
        <f>CONCATENATE(K1257,"_short")</f>
        <v>d_07020008_short</v>
      </c>
      <c r="K1257" s="89" t="s">
        <v>1386</v>
      </c>
    </row>
    <row r="1258" spans="10:11" x14ac:dyDescent="0.25">
      <c r="J1258" t="str">
        <f t="shared" ref="J1258:J1295" si="40">MID(K1258,9,4)</f>
        <v>0101</v>
      </c>
      <c r="K1258" s="89" t="s">
        <v>1387</v>
      </c>
    </row>
    <row r="1259" spans="10:11" x14ac:dyDescent="0.25">
      <c r="J1259" t="str">
        <f t="shared" si="40"/>
        <v>0102</v>
      </c>
      <c r="K1259" s="89" t="s">
        <v>1388</v>
      </c>
    </row>
    <row r="1260" spans="10:11" x14ac:dyDescent="0.25">
      <c r="J1260" t="str">
        <f t="shared" si="40"/>
        <v>0201</v>
      </c>
      <c r="K1260" s="89" t="s">
        <v>1389</v>
      </c>
    </row>
    <row r="1261" spans="10:11" x14ac:dyDescent="0.25">
      <c r="J1261" t="str">
        <f t="shared" si="40"/>
        <v>0202</v>
      </c>
      <c r="K1261" s="89" t="s">
        <v>1390</v>
      </c>
    </row>
    <row r="1262" spans="10:11" x14ac:dyDescent="0.25">
      <c r="J1262" t="str">
        <f t="shared" si="40"/>
        <v>0203</v>
      </c>
      <c r="K1262" s="89" t="s">
        <v>1391</v>
      </c>
    </row>
    <row r="1263" spans="10:11" x14ac:dyDescent="0.25">
      <c r="J1263" t="str">
        <f t="shared" si="40"/>
        <v>0204</v>
      </c>
      <c r="K1263" s="89" t="s">
        <v>1392</v>
      </c>
    </row>
    <row r="1264" spans="10:11" x14ac:dyDescent="0.25">
      <c r="J1264" t="str">
        <f t="shared" si="40"/>
        <v>0301</v>
      </c>
      <c r="K1264" s="89" t="s">
        <v>1393</v>
      </c>
    </row>
    <row r="1265" spans="10:11" x14ac:dyDescent="0.25">
      <c r="J1265" t="str">
        <f t="shared" si="40"/>
        <v>0302</v>
      </c>
      <c r="K1265" s="89" t="s">
        <v>1394</v>
      </c>
    </row>
    <row r="1266" spans="10:11" x14ac:dyDescent="0.25">
      <c r="J1266" t="str">
        <f t="shared" si="40"/>
        <v>0303</v>
      </c>
      <c r="K1266" s="89" t="s">
        <v>1395</v>
      </c>
    </row>
    <row r="1267" spans="10:11" x14ac:dyDescent="0.25">
      <c r="J1267" t="str">
        <f t="shared" si="40"/>
        <v>0401</v>
      </c>
      <c r="K1267" s="89" t="s">
        <v>1396</v>
      </c>
    </row>
    <row r="1268" spans="10:11" x14ac:dyDescent="0.25">
      <c r="J1268" t="str">
        <f t="shared" si="40"/>
        <v>0402</v>
      </c>
      <c r="K1268" s="89" t="s">
        <v>1397</v>
      </c>
    </row>
    <row r="1269" spans="10:11" x14ac:dyDescent="0.25">
      <c r="J1269" t="str">
        <f t="shared" si="40"/>
        <v>0403</v>
      </c>
      <c r="K1269" s="89" t="s">
        <v>1398</v>
      </c>
    </row>
    <row r="1270" spans="10:11" x14ac:dyDescent="0.25">
      <c r="J1270" t="str">
        <f t="shared" si="40"/>
        <v>0404</v>
      </c>
      <c r="K1270" s="89" t="s">
        <v>1399</v>
      </c>
    </row>
    <row r="1271" spans="10:11" x14ac:dyDescent="0.25">
      <c r="J1271" t="str">
        <f t="shared" si="40"/>
        <v>0405</v>
      </c>
      <c r="K1271" s="89" t="s">
        <v>1400</v>
      </c>
    </row>
    <row r="1272" spans="10:11" x14ac:dyDescent="0.25">
      <c r="J1272" t="str">
        <f t="shared" si="40"/>
        <v>0406</v>
      </c>
      <c r="K1272" s="89" t="s">
        <v>1401</v>
      </c>
    </row>
    <row r="1273" spans="10:11" x14ac:dyDescent="0.25">
      <c r="J1273" t="str">
        <f t="shared" si="40"/>
        <v>0501</v>
      </c>
      <c r="K1273" s="89" t="s">
        <v>1402</v>
      </c>
    </row>
    <row r="1274" spans="10:11" x14ac:dyDescent="0.25">
      <c r="J1274" t="str">
        <f t="shared" si="40"/>
        <v>0502</v>
      </c>
      <c r="K1274" s="89" t="s">
        <v>1403</v>
      </c>
    </row>
    <row r="1275" spans="10:11" x14ac:dyDescent="0.25">
      <c r="J1275" t="str">
        <f t="shared" si="40"/>
        <v>0503</v>
      </c>
      <c r="K1275" s="89" t="s">
        <v>1404</v>
      </c>
    </row>
    <row r="1276" spans="10:11" x14ac:dyDescent="0.25">
      <c r="J1276" t="str">
        <f t="shared" si="40"/>
        <v>0504</v>
      </c>
      <c r="K1276" s="89" t="s">
        <v>1405</v>
      </c>
    </row>
    <row r="1277" spans="10:11" x14ac:dyDescent="0.25">
      <c r="J1277" t="str">
        <f t="shared" si="40"/>
        <v>0505</v>
      </c>
      <c r="K1277" s="89" t="s">
        <v>1406</v>
      </c>
    </row>
    <row r="1278" spans="10:11" x14ac:dyDescent="0.25">
      <c r="J1278" t="str">
        <f t="shared" si="40"/>
        <v>0506</v>
      </c>
      <c r="K1278" s="89" t="s">
        <v>1407</v>
      </c>
    </row>
    <row r="1279" spans="10:11" x14ac:dyDescent="0.25">
      <c r="J1279" t="str">
        <f t="shared" si="40"/>
        <v>0601</v>
      </c>
      <c r="K1279" s="89" t="s">
        <v>1408</v>
      </c>
    </row>
    <row r="1280" spans="10:11" x14ac:dyDescent="0.25">
      <c r="J1280" t="str">
        <f t="shared" si="40"/>
        <v>0602</v>
      </c>
      <c r="K1280" s="89" t="s">
        <v>1409</v>
      </c>
    </row>
    <row r="1281" spans="10:11" x14ac:dyDescent="0.25">
      <c r="J1281" t="str">
        <f t="shared" si="40"/>
        <v>0603</v>
      </c>
      <c r="K1281" s="89" t="s">
        <v>1410</v>
      </c>
    </row>
    <row r="1282" spans="10:11" x14ac:dyDescent="0.25">
      <c r="J1282" t="str">
        <f t="shared" si="40"/>
        <v>0604</v>
      </c>
      <c r="K1282" s="89" t="s">
        <v>1411</v>
      </c>
    </row>
    <row r="1283" spans="10:11" x14ac:dyDescent="0.25">
      <c r="J1283" t="str">
        <f t="shared" si="40"/>
        <v>0605</v>
      </c>
      <c r="K1283" s="89" t="s">
        <v>1412</v>
      </c>
    </row>
    <row r="1284" spans="10:11" x14ac:dyDescent="0.25">
      <c r="J1284" t="str">
        <f t="shared" si="40"/>
        <v>0701</v>
      </c>
      <c r="K1284" s="89" t="s">
        <v>1413</v>
      </c>
    </row>
    <row r="1285" spans="10:11" x14ac:dyDescent="0.25">
      <c r="J1285" t="str">
        <f t="shared" si="40"/>
        <v>0702</v>
      </c>
      <c r="K1285" s="89" t="s">
        <v>1414</v>
      </c>
    </row>
    <row r="1286" spans="10:11" x14ac:dyDescent="0.25">
      <c r="J1286" t="str">
        <f t="shared" si="40"/>
        <v>0703</v>
      </c>
      <c r="K1286" s="89" t="s">
        <v>1415</v>
      </c>
    </row>
    <row r="1287" spans="10:11" x14ac:dyDescent="0.25">
      <c r="J1287" t="str">
        <f t="shared" si="40"/>
        <v>0704</v>
      </c>
      <c r="K1287" s="89" t="s">
        <v>1416</v>
      </c>
    </row>
    <row r="1288" spans="10:11" x14ac:dyDescent="0.25">
      <c r="J1288" t="str">
        <f t="shared" si="40"/>
        <v>0705</v>
      </c>
      <c r="K1288" s="89" t="s">
        <v>1417</v>
      </c>
    </row>
    <row r="1289" spans="10:11" x14ac:dyDescent="0.25">
      <c r="J1289" t="str">
        <f t="shared" si="40"/>
        <v>0706</v>
      </c>
      <c r="K1289" s="89" t="s">
        <v>1418</v>
      </c>
    </row>
    <row r="1290" spans="10:11" x14ac:dyDescent="0.25">
      <c r="J1290" t="str">
        <f t="shared" si="40"/>
        <v>0707</v>
      </c>
      <c r="K1290" s="89" t="s">
        <v>1419</v>
      </c>
    </row>
    <row r="1291" spans="10:11" x14ac:dyDescent="0.25">
      <c r="J1291" t="str">
        <f t="shared" si="40"/>
        <v>0801</v>
      </c>
      <c r="K1291" s="89" t="s">
        <v>1420</v>
      </c>
    </row>
    <row r="1292" spans="10:11" x14ac:dyDescent="0.25">
      <c r="J1292" t="str">
        <f t="shared" si="40"/>
        <v>0802</v>
      </c>
      <c r="K1292" s="89" t="s">
        <v>1421</v>
      </c>
    </row>
    <row r="1293" spans="10:11" x14ac:dyDescent="0.25">
      <c r="J1293" t="str">
        <f t="shared" si="40"/>
        <v>0803</v>
      </c>
      <c r="K1293" s="89" t="s">
        <v>1422</v>
      </c>
    </row>
    <row r="1294" spans="10:11" x14ac:dyDescent="0.25">
      <c r="J1294" t="str">
        <f t="shared" si="40"/>
        <v/>
      </c>
    </row>
    <row r="1295" spans="10:11" x14ac:dyDescent="0.25">
      <c r="J1295" t="str">
        <f t="shared" si="40"/>
        <v/>
      </c>
    </row>
    <row r="1296" spans="10:11" x14ac:dyDescent="0.25">
      <c r="J1296" t="str">
        <f>CONCATENATE(K1296,"_short")</f>
        <v>d_07020009_short</v>
      </c>
      <c r="K1296" s="89" t="s">
        <v>1423</v>
      </c>
    </row>
    <row r="1297" spans="10:11" x14ac:dyDescent="0.25">
      <c r="J1297" t="str">
        <f t="shared" ref="J1297:J1344" si="41">MID(K1297,9,4)</f>
        <v>0101</v>
      </c>
      <c r="K1297" s="89" t="s">
        <v>1424</v>
      </c>
    </row>
    <row r="1298" spans="10:11" x14ac:dyDescent="0.25">
      <c r="J1298" t="str">
        <f t="shared" si="41"/>
        <v>0102</v>
      </c>
      <c r="K1298" s="89" t="s">
        <v>1425</v>
      </c>
    </row>
    <row r="1299" spans="10:11" x14ac:dyDescent="0.25">
      <c r="J1299" t="str">
        <f t="shared" si="41"/>
        <v>0103</v>
      </c>
      <c r="K1299" s="89" t="s">
        <v>1426</v>
      </c>
    </row>
    <row r="1300" spans="10:11" x14ac:dyDescent="0.25">
      <c r="J1300" t="str">
        <f t="shared" si="41"/>
        <v>0104</v>
      </c>
      <c r="K1300" s="89" t="s">
        <v>1427</v>
      </c>
    </row>
    <row r="1301" spans="10:11" x14ac:dyDescent="0.25">
      <c r="J1301" t="str">
        <f t="shared" si="41"/>
        <v>0201</v>
      </c>
      <c r="K1301" s="89" t="s">
        <v>1428</v>
      </c>
    </row>
    <row r="1302" spans="10:11" x14ac:dyDescent="0.25">
      <c r="J1302" t="str">
        <f t="shared" si="41"/>
        <v>0202</v>
      </c>
      <c r="K1302" s="89" t="s">
        <v>1429</v>
      </c>
    </row>
    <row r="1303" spans="10:11" x14ac:dyDescent="0.25">
      <c r="J1303" t="str">
        <f t="shared" si="41"/>
        <v>0203</v>
      </c>
      <c r="K1303" s="89" t="s">
        <v>1430</v>
      </c>
    </row>
    <row r="1304" spans="10:11" x14ac:dyDescent="0.25">
      <c r="J1304" t="str">
        <f t="shared" si="41"/>
        <v>0301</v>
      </c>
      <c r="K1304" s="89" t="s">
        <v>1431</v>
      </c>
    </row>
    <row r="1305" spans="10:11" x14ac:dyDescent="0.25">
      <c r="J1305" t="str">
        <f t="shared" si="41"/>
        <v>0302</v>
      </c>
      <c r="K1305" s="89" t="s">
        <v>1432</v>
      </c>
    </row>
    <row r="1306" spans="10:11" x14ac:dyDescent="0.25">
      <c r="J1306" t="str">
        <f t="shared" si="41"/>
        <v>0303</v>
      </c>
      <c r="K1306" s="89" t="s">
        <v>1433</v>
      </c>
    </row>
    <row r="1307" spans="10:11" x14ac:dyDescent="0.25">
      <c r="J1307" t="str">
        <f t="shared" si="41"/>
        <v>0401</v>
      </c>
      <c r="K1307" s="89" t="s">
        <v>1434</v>
      </c>
    </row>
    <row r="1308" spans="10:11" x14ac:dyDescent="0.25">
      <c r="J1308" t="str">
        <f t="shared" si="41"/>
        <v>0402</v>
      </c>
      <c r="K1308" s="89" t="s">
        <v>1435</v>
      </c>
    </row>
    <row r="1309" spans="10:11" x14ac:dyDescent="0.25">
      <c r="J1309" t="str">
        <f t="shared" si="41"/>
        <v>0403</v>
      </c>
      <c r="K1309" s="89" t="s">
        <v>1436</v>
      </c>
    </row>
    <row r="1310" spans="10:11" x14ac:dyDescent="0.25">
      <c r="J1310" t="str">
        <f t="shared" si="41"/>
        <v>0404</v>
      </c>
      <c r="K1310" s="89" t="s">
        <v>1437</v>
      </c>
    </row>
    <row r="1311" spans="10:11" x14ac:dyDescent="0.25">
      <c r="J1311" t="str">
        <f t="shared" si="41"/>
        <v>0501</v>
      </c>
      <c r="K1311" s="89" t="s">
        <v>1438</v>
      </c>
    </row>
    <row r="1312" spans="10:11" x14ac:dyDescent="0.25">
      <c r="J1312" t="str">
        <f t="shared" si="41"/>
        <v>0502</v>
      </c>
      <c r="K1312" s="89" t="s">
        <v>1439</v>
      </c>
    </row>
    <row r="1313" spans="10:11" x14ac:dyDescent="0.25">
      <c r="J1313" t="str">
        <f t="shared" si="41"/>
        <v>0503</v>
      </c>
      <c r="K1313" s="89" t="s">
        <v>1440</v>
      </c>
    </row>
    <row r="1314" spans="10:11" x14ac:dyDescent="0.25">
      <c r="J1314" t="str">
        <f t="shared" si="41"/>
        <v>0504</v>
      </c>
      <c r="K1314" s="89" t="s">
        <v>1441</v>
      </c>
    </row>
    <row r="1315" spans="10:11" x14ac:dyDescent="0.25">
      <c r="J1315" t="str">
        <f t="shared" si="41"/>
        <v>0505</v>
      </c>
      <c r="K1315" s="89" t="s">
        <v>1442</v>
      </c>
    </row>
    <row r="1316" spans="10:11" x14ac:dyDescent="0.25">
      <c r="J1316" t="str">
        <f t="shared" si="41"/>
        <v>0506</v>
      </c>
      <c r="K1316" s="89" t="s">
        <v>1443</v>
      </c>
    </row>
    <row r="1317" spans="10:11" x14ac:dyDescent="0.25">
      <c r="J1317" t="str">
        <f t="shared" si="41"/>
        <v>0507</v>
      </c>
      <c r="K1317" s="89" t="s">
        <v>1444</v>
      </c>
    </row>
    <row r="1318" spans="10:11" x14ac:dyDescent="0.25">
      <c r="J1318" t="str">
        <f t="shared" si="41"/>
        <v>0601</v>
      </c>
      <c r="K1318" s="89" t="s">
        <v>1445</v>
      </c>
    </row>
    <row r="1319" spans="10:11" x14ac:dyDescent="0.25">
      <c r="J1319" t="str">
        <f t="shared" si="41"/>
        <v>0602</v>
      </c>
      <c r="K1319" s="89" t="s">
        <v>1446</v>
      </c>
    </row>
    <row r="1320" spans="10:11" x14ac:dyDescent="0.25">
      <c r="J1320" t="str">
        <f t="shared" si="41"/>
        <v>0603</v>
      </c>
      <c r="K1320" s="89" t="s">
        <v>1447</v>
      </c>
    </row>
    <row r="1321" spans="10:11" x14ac:dyDescent="0.25">
      <c r="J1321" t="str">
        <f t="shared" si="41"/>
        <v>0604</v>
      </c>
      <c r="K1321" s="89" t="s">
        <v>1448</v>
      </c>
    </row>
    <row r="1322" spans="10:11" x14ac:dyDescent="0.25">
      <c r="J1322" t="str">
        <f t="shared" si="41"/>
        <v>0701</v>
      </c>
      <c r="K1322" s="89" t="s">
        <v>1449</v>
      </c>
    </row>
    <row r="1323" spans="10:11" x14ac:dyDescent="0.25">
      <c r="J1323" t="str">
        <f t="shared" si="41"/>
        <v>0702</v>
      </c>
      <c r="K1323" s="89" t="s">
        <v>1450</v>
      </c>
    </row>
    <row r="1324" spans="10:11" x14ac:dyDescent="0.25">
      <c r="J1324" t="str">
        <f t="shared" si="41"/>
        <v>0703</v>
      </c>
      <c r="K1324" s="89" t="s">
        <v>1451</v>
      </c>
    </row>
    <row r="1325" spans="10:11" x14ac:dyDescent="0.25">
      <c r="J1325" t="str">
        <f t="shared" si="41"/>
        <v>0704</v>
      </c>
      <c r="K1325" s="89" t="s">
        <v>1452</v>
      </c>
    </row>
    <row r="1326" spans="10:11" x14ac:dyDescent="0.25">
      <c r="J1326" t="str">
        <f t="shared" si="41"/>
        <v>0801</v>
      </c>
      <c r="K1326" s="89" t="s">
        <v>1453</v>
      </c>
    </row>
    <row r="1327" spans="10:11" x14ac:dyDescent="0.25">
      <c r="J1327" t="str">
        <f t="shared" si="41"/>
        <v>0802</v>
      </c>
      <c r="K1327" s="89" t="s">
        <v>1454</v>
      </c>
    </row>
    <row r="1328" spans="10:11" x14ac:dyDescent="0.25">
      <c r="J1328" t="str">
        <f t="shared" si="41"/>
        <v>0803</v>
      </c>
      <c r="K1328" s="89" t="s">
        <v>1455</v>
      </c>
    </row>
    <row r="1329" spans="10:11" x14ac:dyDescent="0.25">
      <c r="J1329" t="str">
        <f t="shared" si="41"/>
        <v>0901</v>
      </c>
      <c r="K1329" s="89" t="s">
        <v>1456</v>
      </c>
    </row>
    <row r="1330" spans="10:11" x14ac:dyDescent="0.25">
      <c r="J1330" t="str">
        <f t="shared" si="41"/>
        <v>0902</v>
      </c>
      <c r="K1330" s="89" t="s">
        <v>1457</v>
      </c>
    </row>
    <row r="1331" spans="10:11" x14ac:dyDescent="0.25">
      <c r="J1331" t="str">
        <f t="shared" si="41"/>
        <v>0903</v>
      </c>
      <c r="K1331" s="89" t="s">
        <v>1458</v>
      </c>
    </row>
    <row r="1332" spans="10:11" x14ac:dyDescent="0.25">
      <c r="J1332" t="str">
        <f t="shared" si="41"/>
        <v>0904</v>
      </c>
      <c r="K1332" s="89" t="s">
        <v>1459</v>
      </c>
    </row>
    <row r="1333" spans="10:11" x14ac:dyDescent="0.25">
      <c r="J1333" t="str">
        <f t="shared" si="41"/>
        <v>0905</v>
      </c>
      <c r="K1333" s="89" t="s">
        <v>1460</v>
      </c>
    </row>
    <row r="1334" spans="10:11" x14ac:dyDescent="0.25">
      <c r="J1334" t="str">
        <f t="shared" si="41"/>
        <v>0906</v>
      </c>
      <c r="K1334" s="89" t="s">
        <v>1461</v>
      </c>
    </row>
    <row r="1335" spans="10:11" x14ac:dyDescent="0.25">
      <c r="J1335" t="str">
        <f t="shared" si="41"/>
        <v>0907</v>
      </c>
      <c r="K1335" s="89" t="s">
        <v>1462</v>
      </c>
    </row>
    <row r="1336" spans="10:11" x14ac:dyDescent="0.25">
      <c r="J1336" t="str">
        <f t="shared" si="41"/>
        <v>1001</v>
      </c>
      <c r="K1336" s="89" t="s">
        <v>1463</v>
      </c>
    </row>
    <row r="1337" spans="10:11" x14ac:dyDescent="0.25">
      <c r="J1337" t="str">
        <f t="shared" si="41"/>
        <v>1002</v>
      </c>
      <c r="K1337" s="89" t="s">
        <v>1464</v>
      </c>
    </row>
    <row r="1338" spans="10:11" x14ac:dyDescent="0.25">
      <c r="J1338" t="str">
        <f t="shared" si="41"/>
        <v>1003</v>
      </c>
      <c r="K1338" s="89" t="s">
        <v>1465</v>
      </c>
    </row>
    <row r="1339" spans="10:11" x14ac:dyDescent="0.25">
      <c r="J1339" t="str">
        <f t="shared" si="41"/>
        <v>1004</v>
      </c>
      <c r="K1339" s="89" t="s">
        <v>1466</v>
      </c>
    </row>
    <row r="1340" spans="10:11" x14ac:dyDescent="0.25">
      <c r="J1340" t="str">
        <f t="shared" si="41"/>
        <v>1101</v>
      </c>
      <c r="K1340" s="89" t="s">
        <v>1467</v>
      </c>
    </row>
    <row r="1341" spans="10:11" x14ac:dyDescent="0.25">
      <c r="J1341" t="str">
        <f t="shared" si="41"/>
        <v>1102</v>
      </c>
      <c r="K1341" s="89" t="s">
        <v>1468</v>
      </c>
    </row>
    <row r="1342" spans="10:11" x14ac:dyDescent="0.25">
      <c r="J1342" t="str">
        <f t="shared" si="41"/>
        <v>1103</v>
      </c>
      <c r="K1342" s="89" t="s">
        <v>1469</v>
      </c>
    </row>
    <row r="1343" spans="10:11" x14ac:dyDescent="0.25">
      <c r="J1343" t="str">
        <f t="shared" si="41"/>
        <v/>
      </c>
    </row>
    <row r="1344" spans="10:11" x14ac:dyDescent="0.25">
      <c r="J1344" t="str">
        <f t="shared" si="41"/>
        <v/>
      </c>
    </row>
    <row r="1345" spans="10:11" x14ac:dyDescent="0.25">
      <c r="J1345" t="str">
        <f>CONCATENATE(K1345,"_short")</f>
        <v>d_07020010_short</v>
      </c>
      <c r="K1345" s="89" t="s">
        <v>1470</v>
      </c>
    </row>
    <row r="1346" spans="10:11" x14ac:dyDescent="0.25">
      <c r="J1346" t="str">
        <f t="shared" ref="J1346:J1378" si="42">MID(K1346,9,4)</f>
        <v>0101</v>
      </c>
      <c r="K1346" s="89" t="s">
        <v>1471</v>
      </c>
    </row>
    <row r="1347" spans="10:11" x14ac:dyDescent="0.25">
      <c r="J1347" t="str">
        <f t="shared" si="42"/>
        <v>0102</v>
      </c>
      <c r="K1347" s="89" t="s">
        <v>1472</v>
      </c>
    </row>
    <row r="1348" spans="10:11" x14ac:dyDescent="0.25">
      <c r="J1348" t="str">
        <f t="shared" si="42"/>
        <v>0103</v>
      </c>
      <c r="K1348" s="89" t="s">
        <v>1473</v>
      </c>
    </row>
    <row r="1349" spans="10:11" x14ac:dyDescent="0.25">
      <c r="J1349" t="str">
        <f t="shared" si="42"/>
        <v>0104</v>
      </c>
      <c r="K1349" s="89" t="s">
        <v>1474</v>
      </c>
    </row>
    <row r="1350" spans="10:11" x14ac:dyDescent="0.25">
      <c r="J1350" t="str">
        <f t="shared" si="42"/>
        <v>0105</v>
      </c>
      <c r="K1350" s="89" t="s">
        <v>1475</v>
      </c>
    </row>
    <row r="1351" spans="10:11" x14ac:dyDescent="0.25">
      <c r="J1351" t="str">
        <f t="shared" si="42"/>
        <v>0201</v>
      </c>
      <c r="K1351" s="89" t="s">
        <v>1476</v>
      </c>
    </row>
    <row r="1352" spans="10:11" x14ac:dyDescent="0.25">
      <c r="J1352" t="str">
        <f t="shared" si="42"/>
        <v>0202</v>
      </c>
      <c r="K1352" s="89" t="s">
        <v>1477</v>
      </c>
    </row>
    <row r="1353" spans="10:11" x14ac:dyDescent="0.25">
      <c r="J1353" t="str">
        <f t="shared" si="42"/>
        <v>0203</v>
      </c>
      <c r="K1353" s="89" t="s">
        <v>1478</v>
      </c>
    </row>
    <row r="1354" spans="10:11" x14ac:dyDescent="0.25">
      <c r="J1354" t="str">
        <f t="shared" si="42"/>
        <v>0301</v>
      </c>
      <c r="K1354" s="89" t="s">
        <v>1479</v>
      </c>
    </row>
    <row r="1355" spans="10:11" x14ac:dyDescent="0.25">
      <c r="J1355" t="str">
        <f t="shared" si="42"/>
        <v>0302</v>
      </c>
      <c r="K1355" s="89" t="s">
        <v>1480</v>
      </c>
    </row>
    <row r="1356" spans="10:11" x14ac:dyDescent="0.25">
      <c r="J1356" t="str">
        <f t="shared" si="42"/>
        <v>0303</v>
      </c>
      <c r="K1356" s="89" t="s">
        <v>1481</v>
      </c>
    </row>
    <row r="1357" spans="10:11" x14ac:dyDescent="0.25">
      <c r="J1357" t="str">
        <f t="shared" si="42"/>
        <v>0304</v>
      </c>
      <c r="K1357" s="89" t="s">
        <v>1482</v>
      </c>
    </row>
    <row r="1358" spans="10:11" x14ac:dyDescent="0.25">
      <c r="J1358" t="str">
        <f t="shared" si="42"/>
        <v>0401</v>
      </c>
      <c r="K1358" s="89" t="s">
        <v>1483</v>
      </c>
    </row>
    <row r="1359" spans="10:11" x14ac:dyDescent="0.25">
      <c r="J1359" t="str">
        <f t="shared" si="42"/>
        <v>0402</v>
      </c>
      <c r="K1359" s="89" t="s">
        <v>1484</v>
      </c>
    </row>
    <row r="1360" spans="10:11" x14ac:dyDescent="0.25">
      <c r="J1360" t="str">
        <f t="shared" si="42"/>
        <v>0403</v>
      </c>
      <c r="K1360" s="89" t="s">
        <v>1485</v>
      </c>
    </row>
    <row r="1361" spans="10:11" x14ac:dyDescent="0.25">
      <c r="J1361" t="str">
        <f t="shared" si="42"/>
        <v>0404</v>
      </c>
      <c r="K1361" s="89" t="s">
        <v>1486</v>
      </c>
    </row>
    <row r="1362" spans="10:11" x14ac:dyDescent="0.25">
      <c r="J1362" t="str">
        <f t="shared" si="42"/>
        <v>0405</v>
      </c>
      <c r="K1362" s="89" t="s">
        <v>1487</v>
      </c>
    </row>
    <row r="1363" spans="10:11" x14ac:dyDescent="0.25">
      <c r="J1363" t="str">
        <f t="shared" si="42"/>
        <v>0406</v>
      </c>
      <c r="K1363" s="89" t="s">
        <v>1488</v>
      </c>
    </row>
    <row r="1364" spans="10:11" x14ac:dyDescent="0.25">
      <c r="J1364" t="str">
        <f t="shared" si="42"/>
        <v>0501</v>
      </c>
      <c r="K1364" s="89" t="s">
        <v>1489</v>
      </c>
    </row>
    <row r="1365" spans="10:11" x14ac:dyDescent="0.25">
      <c r="J1365" t="str">
        <f t="shared" si="42"/>
        <v>0502</v>
      </c>
      <c r="K1365" s="89" t="s">
        <v>1490</v>
      </c>
    </row>
    <row r="1366" spans="10:11" x14ac:dyDescent="0.25">
      <c r="J1366" t="str">
        <f t="shared" si="42"/>
        <v>0503</v>
      </c>
      <c r="K1366" s="89" t="s">
        <v>1491</v>
      </c>
    </row>
    <row r="1367" spans="10:11" x14ac:dyDescent="0.25">
      <c r="J1367" t="str">
        <f t="shared" si="42"/>
        <v>0504</v>
      </c>
      <c r="K1367" s="89" t="s">
        <v>1492</v>
      </c>
    </row>
    <row r="1368" spans="10:11" x14ac:dyDescent="0.25">
      <c r="J1368" t="str">
        <f t="shared" si="42"/>
        <v>0505</v>
      </c>
      <c r="K1368" s="89" t="s">
        <v>1493</v>
      </c>
    </row>
    <row r="1369" spans="10:11" x14ac:dyDescent="0.25">
      <c r="J1369" t="str">
        <f t="shared" si="42"/>
        <v>0506</v>
      </c>
      <c r="K1369" s="89" t="s">
        <v>1494</v>
      </c>
    </row>
    <row r="1370" spans="10:11" x14ac:dyDescent="0.25">
      <c r="J1370" t="str">
        <f t="shared" si="42"/>
        <v>0507</v>
      </c>
      <c r="K1370" s="89" t="s">
        <v>1495</v>
      </c>
    </row>
    <row r="1371" spans="10:11" x14ac:dyDescent="0.25">
      <c r="J1371" t="str">
        <f t="shared" si="42"/>
        <v>0601</v>
      </c>
      <c r="K1371" s="89" t="s">
        <v>1496</v>
      </c>
    </row>
    <row r="1372" spans="10:11" x14ac:dyDescent="0.25">
      <c r="J1372" t="str">
        <f t="shared" si="42"/>
        <v>0602</v>
      </c>
      <c r="K1372" s="89" t="s">
        <v>1497</v>
      </c>
    </row>
    <row r="1373" spans="10:11" x14ac:dyDescent="0.25">
      <c r="J1373" t="str">
        <f t="shared" si="42"/>
        <v>0603</v>
      </c>
      <c r="K1373" s="89" t="s">
        <v>1498</v>
      </c>
    </row>
    <row r="1374" spans="10:11" x14ac:dyDescent="0.25">
      <c r="J1374" t="str">
        <f t="shared" si="42"/>
        <v>0604</v>
      </c>
      <c r="K1374" s="89" t="s">
        <v>1499</v>
      </c>
    </row>
    <row r="1375" spans="10:11" x14ac:dyDescent="0.25">
      <c r="J1375" t="str">
        <f t="shared" si="42"/>
        <v>0605</v>
      </c>
      <c r="K1375" s="89" t="s">
        <v>1500</v>
      </c>
    </row>
    <row r="1376" spans="10:11" x14ac:dyDescent="0.25">
      <c r="J1376" t="str">
        <f t="shared" si="42"/>
        <v>0606</v>
      </c>
      <c r="K1376" s="89" t="s">
        <v>1501</v>
      </c>
    </row>
    <row r="1377" spans="10:11" x14ac:dyDescent="0.25">
      <c r="J1377" t="str">
        <f t="shared" si="42"/>
        <v/>
      </c>
    </row>
    <row r="1378" spans="10:11" x14ac:dyDescent="0.25">
      <c r="J1378" t="str">
        <f t="shared" si="42"/>
        <v/>
      </c>
    </row>
    <row r="1379" spans="10:11" x14ac:dyDescent="0.25">
      <c r="J1379" t="str">
        <f>CONCATENATE(K1379,"_short")</f>
        <v>d_07020011_short</v>
      </c>
      <c r="K1379" s="89" t="s">
        <v>1502</v>
      </c>
    </row>
    <row r="1380" spans="10:11" x14ac:dyDescent="0.25">
      <c r="J1380" t="str">
        <f t="shared" ref="J1380:J1415" si="43">MID(K1380,9,4)</f>
        <v>0101</v>
      </c>
      <c r="K1380" s="89" t="s">
        <v>1503</v>
      </c>
    </row>
    <row r="1381" spans="10:11" x14ac:dyDescent="0.25">
      <c r="J1381" t="str">
        <f t="shared" si="43"/>
        <v>0102</v>
      </c>
      <c r="K1381" s="89" t="s">
        <v>1504</v>
      </c>
    </row>
    <row r="1382" spans="10:11" x14ac:dyDescent="0.25">
      <c r="J1382" t="str">
        <f t="shared" si="43"/>
        <v>0103</v>
      </c>
      <c r="K1382" s="89" t="s">
        <v>1505</v>
      </c>
    </row>
    <row r="1383" spans="10:11" x14ac:dyDescent="0.25">
      <c r="J1383" t="str">
        <f t="shared" si="43"/>
        <v>0104</v>
      </c>
      <c r="K1383" s="89" t="s">
        <v>1506</v>
      </c>
    </row>
    <row r="1384" spans="10:11" x14ac:dyDescent="0.25">
      <c r="J1384" t="str">
        <f t="shared" si="43"/>
        <v>0105</v>
      </c>
      <c r="K1384" s="89" t="s">
        <v>1507</v>
      </c>
    </row>
    <row r="1385" spans="10:11" x14ac:dyDescent="0.25">
      <c r="J1385" t="str">
        <f t="shared" si="43"/>
        <v>0106</v>
      </c>
      <c r="K1385" s="89" t="s">
        <v>1508</v>
      </c>
    </row>
    <row r="1386" spans="10:11" x14ac:dyDescent="0.25">
      <c r="J1386" t="str">
        <f t="shared" si="43"/>
        <v>0201</v>
      </c>
      <c r="K1386" s="89" t="s">
        <v>1509</v>
      </c>
    </row>
    <row r="1387" spans="10:11" x14ac:dyDescent="0.25">
      <c r="J1387" t="str">
        <f t="shared" si="43"/>
        <v>0202</v>
      </c>
      <c r="K1387" s="89" t="s">
        <v>1510</v>
      </c>
    </row>
    <row r="1388" spans="10:11" x14ac:dyDescent="0.25">
      <c r="J1388" t="str">
        <f t="shared" si="43"/>
        <v>0203</v>
      </c>
      <c r="K1388" s="89" t="s">
        <v>1511</v>
      </c>
    </row>
    <row r="1389" spans="10:11" x14ac:dyDescent="0.25">
      <c r="J1389" t="str">
        <f t="shared" si="43"/>
        <v>0204</v>
      </c>
      <c r="K1389" s="89" t="s">
        <v>1512</v>
      </c>
    </row>
    <row r="1390" spans="10:11" x14ac:dyDescent="0.25">
      <c r="J1390" t="str">
        <f t="shared" si="43"/>
        <v>0301</v>
      </c>
      <c r="K1390" s="89" t="s">
        <v>1513</v>
      </c>
    </row>
    <row r="1391" spans="10:11" x14ac:dyDescent="0.25">
      <c r="J1391" t="str">
        <f t="shared" si="43"/>
        <v>0302</v>
      </c>
      <c r="K1391" s="89" t="s">
        <v>1514</v>
      </c>
    </row>
    <row r="1392" spans="10:11" x14ac:dyDescent="0.25">
      <c r="J1392" t="str">
        <f t="shared" si="43"/>
        <v>0303</v>
      </c>
      <c r="K1392" s="89" t="s">
        <v>1515</v>
      </c>
    </row>
    <row r="1393" spans="10:11" x14ac:dyDescent="0.25">
      <c r="J1393" t="str">
        <f t="shared" si="43"/>
        <v>0304</v>
      </c>
      <c r="K1393" s="89" t="s">
        <v>1516</v>
      </c>
    </row>
    <row r="1394" spans="10:11" x14ac:dyDescent="0.25">
      <c r="J1394" t="str">
        <f t="shared" si="43"/>
        <v>0305</v>
      </c>
      <c r="K1394" s="89" t="s">
        <v>1517</v>
      </c>
    </row>
    <row r="1395" spans="10:11" x14ac:dyDescent="0.25">
      <c r="J1395" t="str">
        <f t="shared" si="43"/>
        <v>0401</v>
      </c>
      <c r="K1395" s="89" t="s">
        <v>1518</v>
      </c>
    </row>
    <row r="1396" spans="10:11" x14ac:dyDescent="0.25">
      <c r="J1396" t="str">
        <f t="shared" si="43"/>
        <v>0402</v>
      </c>
      <c r="K1396" s="89" t="s">
        <v>1519</v>
      </c>
    </row>
    <row r="1397" spans="10:11" x14ac:dyDescent="0.25">
      <c r="J1397" t="str">
        <f t="shared" si="43"/>
        <v>0403</v>
      </c>
      <c r="K1397" s="89" t="s">
        <v>1520</v>
      </c>
    </row>
    <row r="1398" spans="10:11" x14ac:dyDescent="0.25">
      <c r="J1398" t="str">
        <f t="shared" si="43"/>
        <v>0501</v>
      </c>
      <c r="K1398" s="89" t="s">
        <v>1521</v>
      </c>
    </row>
    <row r="1399" spans="10:11" x14ac:dyDescent="0.25">
      <c r="J1399" t="str">
        <f t="shared" si="43"/>
        <v>0502</v>
      </c>
      <c r="K1399" s="89" t="s">
        <v>1522</v>
      </c>
    </row>
    <row r="1400" spans="10:11" x14ac:dyDescent="0.25">
      <c r="J1400" t="str">
        <f t="shared" si="43"/>
        <v>0503</v>
      </c>
      <c r="K1400" s="89" t="s">
        <v>1523</v>
      </c>
    </row>
    <row r="1401" spans="10:11" x14ac:dyDescent="0.25">
      <c r="J1401" t="str">
        <f t="shared" si="43"/>
        <v>0504</v>
      </c>
      <c r="K1401" s="89" t="s">
        <v>1524</v>
      </c>
    </row>
    <row r="1402" spans="10:11" x14ac:dyDescent="0.25">
      <c r="J1402" t="str">
        <f t="shared" si="43"/>
        <v>0505</v>
      </c>
      <c r="K1402" s="89" t="s">
        <v>1525</v>
      </c>
    </row>
    <row r="1403" spans="10:11" x14ac:dyDescent="0.25">
      <c r="J1403" t="str">
        <f t="shared" si="43"/>
        <v>0506</v>
      </c>
      <c r="K1403" s="89" t="s">
        <v>1526</v>
      </c>
    </row>
    <row r="1404" spans="10:11" x14ac:dyDescent="0.25">
      <c r="J1404" t="str">
        <f t="shared" si="43"/>
        <v>0507</v>
      </c>
      <c r="K1404" s="89" t="s">
        <v>1527</v>
      </c>
    </row>
    <row r="1405" spans="10:11" x14ac:dyDescent="0.25">
      <c r="J1405" t="str">
        <f t="shared" si="43"/>
        <v>0508</v>
      </c>
      <c r="K1405" s="89" t="s">
        <v>1528</v>
      </c>
    </row>
    <row r="1406" spans="10:11" x14ac:dyDescent="0.25">
      <c r="J1406" t="str">
        <f t="shared" si="43"/>
        <v>0509</v>
      </c>
      <c r="K1406" s="89" t="s">
        <v>1529</v>
      </c>
    </row>
    <row r="1407" spans="10:11" x14ac:dyDescent="0.25">
      <c r="J1407" t="str">
        <f t="shared" si="43"/>
        <v>0601</v>
      </c>
      <c r="K1407" s="89" t="s">
        <v>1530</v>
      </c>
    </row>
    <row r="1408" spans="10:11" x14ac:dyDescent="0.25">
      <c r="J1408" t="str">
        <f t="shared" si="43"/>
        <v>0602</v>
      </c>
      <c r="K1408" s="89" t="s">
        <v>1531</v>
      </c>
    </row>
    <row r="1409" spans="10:11" x14ac:dyDescent="0.25">
      <c r="J1409" t="str">
        <f t="shared" si="43"/>
        <v>0603</v>
      </c>
      <c r="K1409" s="89" t="s">
        <v>1532</v>
      </c>
    </row>
    <row r="1410" spans="10:11" x14ac:dyDescent="0.25">
      <c r="J1410" t="str">
        <f t="shared" si="43"/>
        <v>0604</v>
      </c>
      <c r="K1410" s="89" t="s">
        <v>1533</v>
      </c>
    </row>
    <row r="1411" spans="10:11" x14ac:dyDescent="0.25">
      <c r="J1411" t="str">
        <f t="shared" si="43"/>
        <v>0605</v>
      </c>
      <c r="K1411" s="89" t="s">
        <v>1534</v>
      </c>
    </row>
    <row r="1412" spans="10:11" x14ac:dyDescent="0.25">
      <c r="J1412" t="str">
        <f t="shared" si="43"/>
        <v>0606</v>
      </c>
      <c r="K1412" s="89" t="s">
        <v>1535</v>
      </c>
    </row>
    <row r="1413" spans="10:11" x14ac:dyDescent="0.25">
      <c r="J1413" t="str">
        <f t="shared" si="43"/>
        <v>0607</v>
      </c>
      <c r="K1413" s="89" t="s">
        <v>1536</v>
      </c>
    </row>
    <row r="1414" spans="10:11" x14ac:dyDescent="0.25">
      <c r="J1414" t="str">
        <f t="shared" si="43"/>
        <v/>
      </c>
    </row>
    <row r="1415" spans="10:11" x14ac:dyDescent="0.25">
      <c r="J1415" t="str">
        <f t="shared" si="43"/>
        <v/>
      </c>
    </row>
    <row r="1416" spans="10:11" x14ac:dyDescent="0.25">
      <c r="J1416" t="str">
        <f>CONCATENATE(K1416,"_short")</f>
        <v>d_07020012_short</v>
      </c>
      <c r="K1416" s="89" t="s">
        <v>1537</v>
      </c>
    </row>
    <row r="1417" spans="10:11" x14ac:dyDescent="0.25">
      <c r="J1417" t="str">
        <f t="shared" ref="J1417:J1448" si="44">MID(K1417,9,4)</f>
        <v>0101</v>
      </c>
      <c r="K1417" s="89" t="s">
        <v>1538</v>
      </c>
    </row>
    <row r="1418" spans="10:11" x14ac:dyDescent="0.25">
      <c r="J1418" t="str">
        <f t="shared" si="44"/>
        <v>0102</v>
      </c>
      <c r="K1418" s="89" t="s">
        <v>1539</v>
      </c>
    </row>
    <row r="1419" spans="10:11" x14ac:dyDescent="0.25">
      <c r="J1419" t="str">
        <f t="shared" si="44"/>
        <v>0103</v>
      </c>
      <c r="K1419" s="89" t="s">
        <v>1540</v>
      </c>
    </row>
    <row r="1420" spans="10:11" x14ac:dyDescent="0.25">
      <c r="J1420" t="str">
        <f t="shared" si="44"/>
        <v>0104</v>
      </c>
      <c r="K1420" s="89" t="s">
        <v>1541</v>
      </c>
    </row>
    <row r="1421" spans="10:11" x14ac:dyDescent="0.25">
      <c r="J1421" t="str">
        <f t="shared" si="44"/>
        <v>0201</v>
      </c>
      <c r="K1421" s="89" t="s">
        <v>1542</v>
      </c>
    </row>
    <row r="1422" spans="10:11" x14ac:dyDescent="0.25">
      <c r="J1422" t="str">
        <f t="shared" si="44"/>
        <v>0202</v>
      </c>
      <c r="K1422" s="89" t="s">
        <v>1543</v>
      </c>
    </row>
    <row r="1423" spans="10:11" x14ac:dyDescent="0.25">
      <c r="J1423" t="str">
        <f t="shared" si="44"/>
        <v>0203</v>
      </c>
      <c r="K1423" s="89" t="s">
        <v>1544</v>
      </c>
    </row>
    <row r="1424" spans="10:11" x14ac:dyDescent="0.25">
      <c r="J1424" t="str">
        <f t="shared" si="44"/>
        <v>0204</v>
      </c>
      <c r="K1424" s="89" t="s">
        <v>1545</v>
      </c>
    </row>
    <row r="1425" spans="10:11" x14ac:dyDescent="0.25">
      <c r="J1425" t="str">
        <f t="shared" si="44"/>
        <v>0301</v>
      </c>
      <c r="K1425" s="89" t="s">
        <v>1546</v>
      </c>
    </row>
    <row r="1426" spans="10:11" x14ac:dyDescent="0.25">
      <c r="J1426" t="str">
        <f t="shared" si="44"/>
        <v>0302</v>
      </c>
      <c r="K1426" s="89" t="s">
        <v>1547</v>
      </c>
    </row>
    <row r="1427" spans="10:11" x14ac:dyDescent="0.25">
      <c r="J1427" t="str">
        <f t="shared" si="44"/>
        <v>0303</v>
      </c>
      <c r="K1427" s="89" t="s">
        <v>1548</v>
      </c>
    </row>
    <row r="1428" spans="10:11" x14ac:dyDescent="0.25">
      <c r="J1428" t="str">
        <f t="shared" si="44"/>
        <v>0304</v>
      </c>
      <c r="K1428" s="89" t="s">
        <v>1549</v>
      </c>
    </row>
    <row r="1429" spans="10:11" x14ac:dyDescent="0.25">
      <c r="J1429" t="str">
        <f t="shared" si="44"/>
        <v>0305</v>
      </c>
      <c r="K1429" s="89" t="s">
        <v>1550</v>
      </c>
    </row>
    <row r="1430" spans="10:11" x14ac:dyDescent="0.25">
      <c r="J1430" t="str">
        <f t="shared" si="44"/>
        <v>0306</v>
      </c>
      <c r="K1430" s="89" t="s">
        <v>1551</v>
      </c>
    </row>
    <row r="1431" spans="10:11" x14ac:dyDescent="0.25">
      <c r="J1431" t="str">
        <f t="shared" si="44"/>
        <v>0401</v>
      </c>
      <c r="K1431" s="89" t="s">
        <v>1552</v>
      </c>
    </row>
    <row r="1432" spans="10:11" x14ac:dyDescent="0.25">
      <c r="J1432" t="str">
        <f t="shared" si="44"/>
        <v>0402</v>
      </c>
      <c r="K1432" s="89" t="s">
        <v>1553</v>
      </c>
    </row>
    <row r="1433" spans="10:11" x14ac:dyDescent="0.25">
      <c r="J1433" t="str">
        <f t="shared" si="44"/>
        <v>0403</v>
      </c>
      <c r="K1433" s="89" t="s">
        <v>1554</v>
      </c>
    </row>
    <row r="1434" spans="10:11" x14ac:dyDescent="0.25">
      <c r="J1434" t="str">
        <f t="shared" si="44"/>
        <v>0501</v>
      </c>
      <c r="K1434" s="89" t="s">
        <v>1555</v>
      </c>
    </row>
    <row r="1435" spans="10:11" x14ac:dyDescent="0.25">
      <c r="J1435" t="str">
        <f t="shared" si="44"/>
        <v>0502</v>
      </c>
      <c r="K1435" s="89" t="s">
        <v>1556</v>
      </c>
    </row>
    <row r="1436" spans="10:11" x14ac:dyDescent="0.25">
      <c r="J1436" t="str">
        <f t="shared" si="44"/>
        <v>0503</v>
      </c>
      <c r="K1436" s="89" t="s">
        <v>1557</v>
      </c>
    </row>
    <row r="1437" spans="10:11" x14ac:dyDescent="0.25">
      <c r="J1437" t="str">
        <f t="shared" si="44"/>
        <v>0601</v>
      </c>
      <c r="K1437" s="89" t="s">
        <v>1558</v>
      </c>
    </row>
    <row r="1438" spans="10:11" x14ac:dyDescent="0.25">
      <c r="J1438" t="str">
        <f t="shared" si="44"/>
        <v>0602</v>
      </c>
      <c r="K1438" s="89" t="s">
        <v>1559</v>
      </c>
    </row>
    <row r="1439" spans="10:11" x14ac:dyDescent="0.25">
      <c r="J1439" t="str">
        <f t="shared" si="44"/>
        <v>0603</v>
      </c>
      <c r="K1439" s="89" t="s">
        <v>1560</v>
      </c>
    </row>
    <row r="1440" spans="10:11" x14ac:dyDescent="0.25">
      <c r="J1440" t="str">
        <f t="shared" si="44"/>
        <v>0604</v>
      </c>
      <c r="K1440" s="89" t="s">
        <v>1561</v>
      </c>
    </row>
    <row r="1441" spans="10:11" x14ac:dyDescent="0.25">
      <c r="J1441" t="str">
        <f t="shared" si="44"/>
        <v>0605</v>
      </c>
      <c r="K1441" s="89" t="s">
        <v>1562</v>
      </c>
    </row>
    <row r="1442" spans="10:11" x14ac:dyDescent="0.25">
      <c r="J1442" t="str">
        <f t="shared" si="44"/>
        <v>0606</v>
      </c>
      <c r="K1442" s="89" t="s">
        <v>1563</v>
      </c>
    </row>
    <row r="1443" spans="10:11" x14ac:dyDescent="0.25">
      <c r="J1443" t="str">
        <f t="shared" si="44"/>
        <v>0607</v>
      </c>
      <c r="K1443" s="89" t="s">
        <v>1564</v>
      </c>
    </row>
    <row r="1444" spans="10:11" x14ac:dyDescent="0.25">
      <c r="J1444" t="str">
        <f t="shared" si="44"/>
        <v>0608</v>
      </c>
      <c r="K1444" s="89" t="s">
        <v>1565</v>
      </c>
    </row>
    <row r="1445" spans="10:11" x14ac:dyDescent="0.25">
      <c r="J1445" t="str">
        <f t="shared" si="44"/>
        <v>0609</v>
      </c>
      <c r="K1445" s="89" t="s">
        <v>1566</v>
      </c>
    </row>
    <row r="1446" spans="10:11" x14ac:dyDescent="0.25">
      <c r="J1446" t="str">
        <f t="shared" si="44"/>
        <v>0701</v>
      </c>
      <c r="K1446" s="89" t="s">
        <v>1567</v>
      </c>
    </row>
    <row r="1447" spans="10:11" x14ac:dyDescent="0.25">
      <c r="J1447" t="str">
        <f t="shared" si="44"/>
        <v>0702</v>
      </c>
      <c r="K1447" s="89" t="s">
        <v>1568</v>
      </c>
    </row>
    <row r="1448" spans="10:11" x14ac:dyDescent="0.25">
      <c r="J1448" t="str">
        <f t="shared" si="44"/>
        <v>0703</v>
      </c>
      <c r="K1448" s="89" t="s">
        <v>1569</v>
      </c>
    </row>
    <row r="1449" spans="10:11" x14ac:dyDescent="0.25">
      <c r="J1449" t="str">
        <f t="shared" ref="J1449:J1474" si="45">MID(K1449,9,4)</f>
        <v>0704</v>
      </c>
      <c r="K1449" s="89" t="s">
        <v>1570</v>
      </c>
    </row>
    <row r="1450" spans="10:11" x14ac:dyDescent="0.25">
      <c r="J1450" t="str">
        <f t="shared" si="45"/>
        <v>0801</v>
      </c>
      <c r="K1450" s="89" t="s">
        <v>1571</v>
      </c>
    </row>
    <row r="1451" spans="10:11" x14ac:dyDescent="0.25">
      <c r="J1451" t="str">
        <f t="shared" si="45"/>
        <v>0802</v>
      </c>
      <c r="K1451" s="89" t="s">
        <v>1572</v>
      </c>
    </row>
    <row r="1452" spans="10:11" x14ac:dyDescent="0.25">
      <c r="J1452" t="str">
        <f t="shared" si="45"/>
        <v>0803</v>
      </c>
      <c r="K1452" s="89" t="s">
        <v>1573</v>
      </c>
    </row>
    <row r="1453" spans="10:11" x14ac:dyDescent="0.25">
      <c r="J1453" t="str">
        <f t="shared" si="45"/>
        <v>0804</v>
      </c>
      <c r="K1453" s="89" t="s">
        <v>1574</v>
      </c>
    </row>
    <row r="1454" spans="10:11" x14ac:dyDescent="0.25">
      <c r="J1454" t="str">
        <f t="shared" si="45"/>
        <v>0805</v>
      </c>
      <c r="K1454" s="89" t="s">
        <v>1575</v>
      </c>
    </row>
    <row r="1455" spans="10:11" x14ac:dyDescent="0.25">
      <c r="J1455" t="str">
        <f t="shared" si="45"/>
        <v>0806</v>
      </c>
      <c r="K1455" s="89" t="s">
        <v>1576</v>
      </c>
    </row>
    <row r="1456" spans="10:11" x14ac:dyDescent="0.25">
      <c r="J1456" t="str">
        <f t="shared" si="45"/>
        <v>0807</v>
      </c>
      <c r="K1456" s="89" t="s">
        <v>1577</v>
      </c>
    </row>
    <row r="1457" spans="10:11" x14ac:dyDescent="0.25">
      <c r="J1457" t="str">
        <f t="shared" si="45"/>
        <v>0901</v>
      </c>
      <c r="K1457" s="89" t="s">
        <v>1578</v>
      </c>
    </row>
    <row r="1458" spans="10:11" x14ac:dyDescent="0.25">
      <c r="J1458" t="str">
        <f t="shared" si="45"/>
        <v>0902</v>
      </c>
      <c r="K1458" s="89" t="s">
        <v>1579</v>
      </c>
    </row>
    <row r="1459" spans="10:11" x14ac:dyDescent="0.25">
      <c r="J1459" t="str">
        <f t="shared" si="45"/>
        <v>1001</v>
      </c>
      <c r="K1459" s="89" t="s">
        <v>1580</v>
      </c>
    </row>
    <row r="1460" spans="10:11" x14ac:dyDescent="0.25">
      <c r="J1460" t="str">
        <f t="shared" si="45"/>
        <v>1002</v>
      </c>
      <c r="K1460" s="89" t="s">
        <v>1581</v>
      </c>
    </row>
    <row r="1461" spans="10:11" x14ac:dyDescent="0.25">
      <c r="J1461" t="str">
        <f t="shared" si="45"/>
        <v>1003</v>
      </c>
      <c r="K1461" s="89" t="s">
        <v>1582</v>
      </c>
    </row>
    <row r="1462" spans="10:11" x14ac:dyDescent="0.25">
      <c r="J1462" t="str">
        <f t="shared" si="45"/>
        <v>1004</v>
      </c>
      <c r="K1462" s="89" t="s">
        <v>1583</v>
      </c>
    </row>
    <row r="1463" spans="10:11" x14ac:dyDescent="0.25">
      <c r="J1463" t="str">
        <f t="shared" si="45"/>
        <v>1101</v>
      </c>
      <c r="K1463" s="89" t="s">
        <v>1584</v>
      </c>
    </row>
    <row r="1464" spans="10:11" x14ac:dyDescent="0.25">
      <c r="J1464" t="str">
        <f t="shared" si="45"/>
        <v>1102</v>
      </c>
      <c r="K1464" s="89" t="s">
        <v>1585</v>
      </c>
    </row>
    <row r="1465" spans="10:11" x14ac:dyDescent="0.25">
      <c r="J1465" t="str">
        <f t="shared" si="45"/>
        <v>1103</v>
      </c>
      <c r="K1465" s="89" t="s">
        <v>1586</v>
      </c>
    </row>
    <row r="1466" spans="10:11" x14ac:dyDescent="0.25">
      <c r="J1466" t="str">
        <f t="shared" si="45"/>
        <v>1104</v>
      </c>
      <c r="K1466" s="89" t="s">
        <v>1587</v>
      </c>
    </row>
    <row r="1467" spans="10:11" x14ac:dyDescent="0.25">
      <c r="J1467" t="str">
        <f t="shared" si="45"/>
        <v>1105</v>
      </c>
      <c r="K1467" s="89" t="s">
        <v>1588</v>
      </c>
    </row>
    <row r="1468" spans="10:11" x14ac:dyDescent="0.25">
      <c r="J1468" t="str">
        <f t="shared" si="45"/>
        <v>1106</v>
      </c>
      <c r="K1468" s="89" t="s">
        <v>1589</v>
      </c>
    </row>
    <row r="1469" spans="10:11" x14ac:dyDescent="0.25">
      <c r="J1469" t="str">
        <f t="shared" si="45"/>
        <v>1107</v>
      </c>
      <c r="K1469" s="89" t="s">
        <v>1590</v>
      </c>
    </row>
    <row r="1470" spans="10:11" x14ac:dyDescent="0.25">
      <c r="J1470" t="str">
        <f t="shared" si="45"/>
        <v>1108</v>
      </c>
      <c r="K1470" s="89" t="s">
        <v>1591</v>
      </c>
    </row>
    <row r="1471" spans="10:11" x14ac:dyDescent="0.25">
      <c r="J1471" t="str">
        <f t="shared" si="45"/>
        <v>1109</v>
      </c>
      <c r="K1471" s="89" t="s">
        <v>1592</v>
      </c>
    </row>
    <row r="1472" spans="10:11" x14ac:dyDescent="0.25">
      <c r="J1472" t="str">
        <f t="shared" si="45"/>
        <v>1110</v>
      </c>
      <c r="K1472" s="89" t="s">
        <v>1593</v>
      </c>
    </row>
    <row r="1473" spans="10:11" x14ac:dyDescent="0.25">
      <c r="J1473" t="str">
        <f t="shared" si="45"/>
        <v/>
      </c>
    </row>
    <row r="1474" spans="10:11" x14ac:dyDescent="0.25">
      <c r="J1474" t="str">
        <f t="shared" si="45"/>
        <v/>
      </c>
    </row>
    <row r="1475" spans="10:11" x14ac:dyDescent="0.25">
      <c r="J1475" t="str">
        <f>CONCATENATE(K1475,"_short")</f>
        <v>d_07030001_short</v>
      </c>
      <c r="K1475" s="89" t="s">
        <v>1594</v>
      </c>
    </row>
    <row r="1476" spans="10:11" x14ac:dyDescent="0.25">
      <c r="J1476" t="str">
        <f t="shared" ref="J1476:J1507" si="46">MID(K1476,9,4)</f>
        <v>0101</v>
      </c>
      <c r="K1476" s="89" t="s">
        <v>1595</v>
      </c>
    </row>
    <row r="1477" spans="10:11" x14ac:dyDescent="0.25">
      <c r="J1477" t="str">
        <f t="shared" si="46"/>
        <v>0102</v>
      </c>
      <c r="K1477" s="89" t="s">
        <v>1596</v>
      </c>
    </row>
    <row r="1478" spans="10:11" x14ac:dyDescent="0.25">
      <c r="J1478" t="str">
        <f t="shared" si="46"/>
        <v>0103</v>
      </c>
      <c r="K1478" s="89" t="s">
        <v>1597</v>
      </c>
    </row>
    <row r="1479" spans="10:11" x14ac:dyDescent="0.25">
      <c r="J1479" t="str">
        <f t="shared" si="46"/>
        <v>0104</v>
      </c>
      <c r="K1479" s="89" t="s">
        <v>1598</v>
      </c>
    </row>
    <row r="1480" spans="10:11" x14ac:dyDescent="0.25">
      <c r="J1480" t="str">
        <f t="shared" si="46"/>
        <v>0105</v>
      </c>
      <c r="K1480" s="89" t="s">
        <v>1599</v>
      </c>
    </row>
    <row r="1481" spans="10:11" x14ac:dyDescent="0.25">
      <c r="J1481" t="str">
        <f t="shared" si="46"/>
        <v>0106</v>
      </c>
      <c r="K1481" s="89" t="s">
        <v>1600</v>
      </c>
    </row>
    <row r="1482" spans="10:11" x14ac:dyDescent="0.25">
      <c r="J1482" t="str">
        <f t="shared" si="46"/>
        <v>0107</v>
      </c>
      <c r="K1482" s="89" t="s">
        <v>1601</v>
      </c>
    </row>
    <row r="1483" spans="10:11" x14ac:dyDescent="0.25">
      <c r="J1483" t="str">
        <f t="shared" si="46"/>
        <v>0201</v>
      </c>
      <c r="K1483" s="89" t="s">
        <v>1602</v>
      </c>
    </row>
    <row r="1484" spans="10:11" x14ac:dyDescent="0.25">
      <c r="J1484" t="str">
        <f t="shared" si="46"/>
        <v>0202</v>
      </c>
      <c r="K1484" s="89" t="s">
        <v>1603</v>
      </c>
    </row>
    <row r="1485" spans="10:11" x14ac:dyDescent="0.25">
      <c r="J1485" t="str">
        <f t="shared" si="46"/>
        <v>0203</v>
      </c>
      <c r="K1485" s="89" t="s">
        <v>1604</v>
      </c>
    </row>
    <row r="1486" spans="10:11" x14ac:dyDescent="0.25">
      <c r="J1486" t="str">
        <f t="shared" si="46"/>
        <v>0204</v>
      </c>
      <c r="K1486" s="89" t="s">
        <v>1605</v>
      </c>
    </row>
    <row r="1487" spans="10:11" x14ac:dyDescent="0.25">
      <c r="J1487" t="str">
        <f t="shared" si="46"/>
        <v>0205</v>
      </c>
      <c r="K1487" s="89" t="s">
        <v>1606</v>
      </c>
    </row>
    <row r="1488" spans="10:11" x14ac:dyDescent="0.25">
      <c r="J1488" t="str">
        <f t="shared" si="46"/>
        <v>0206</v>
      </c>
      <c r="K1488" s="89" t="s">
        <v>1607</v>
      </c>
    </row>
    <row r="1489" spans="10:11" x14ac:dyDescent="0.25">
      <c r="J1489" t="str">
        <f t="shared" si="46"/>
        <v>0301</v>
      </c>
      <c r="K1489" s="89" t="s">
        <v>1608</v>
      </c>
    </row>
    <row r="1490" spans="10:11" x14ac:dyDescent="0.25">
      <c r="J1490" t="str">
        <f t="shared" si="46"/>
        <v>0302</v>
      </c>
      <c r="K1490" s="89" t="s">
        <v>1609</v>
      </c>
    </row>
    <row r="1491" spans="10:11" x14ac:dyDescent="0.25">
      <c r="J1491" t="str">
        <f t="shared" si="46"/>
        <v>0303</v>
      </c>
      <c r="K1491" s="89" t="s">
        <v>1610</v>
      </c>
    </row>
    <row r="1492" spans="10:11" x14ac:dyDescent="0.25">
      <c r="J1492" t="str">
        <f t="shared" si="46"/>
        <v>0401</v>
      </c>
      <c r="K1492" s="89" t="s">
        <v>1611</v>
      </c>
    </row>
    <row r="1493" spans="10:11" x14ac:dyDescent="0.25">
      <c r="J1493" t="str">
        <f t="shared" si="46"/>
        <v>0402</v>
      </c>
      <c r="K1493" s="89" t="s">
        <v>1612</v>
      </c>
    </row>
    <row r="1494" spans="10:11" x14ac:dyDescent="0.25">
      <c r="J1494" t="str">
        <f t="shared" si="46"/>
        <v>0403</v>
      </c>
      <c r="K1494" s="89" t="s">
        <v>1613</v>
      </c>
    </row>
    <row r="1495" spans="10:11" x14ac:dyDescent="0.25">
      <c r="J1495" t="str">
        <f t="shared" si="46"/>
        <v>0404</v>
      </c>
      <c r="K1495" s="89" t="s">
        <v>1614</v>
      </c>
    </row>
    <row r="1496" spans="10:11" x14ac:dyDescent="0.25">
      <c r="J1496" t="str">
        <f t="shared" si="46"/>
        <v>0405</v>
      </c>
      <c r="K1496" s="89" t="s">
        <v>1615</v>
      </c>
    </row>
    <row r="1497" spans="10:11" x14ac:dyDescent="0.25">
      <c r="J1497" t="str">
        <f t="shared" si="46"/>
        <v>0501</v>
      </c>
      <c r="K1497" s="89" t="s">
        <v>1616</v>
      </c>
    </row>
    <row r="1498" spans="10:11" x14ac:dyDescent="0.25">
      <c r="J1498" t="str">
        <f t="shared" si="46"/>
        <v>0502</v>
      </c>
      <c r="K1498" s="89" t="s">
        <v>1617</v>
      </c>
    </row>
    <row r="1499" spans="10:11" x14ac:dyDescent="0.25">
      <c r="J1499" t="str">
        <f t="shared" si="46"/>
        <v>0503</v>
      </c>
      <c r="K1499" s="89" t="s">
        <v>1618</v>
      </c>
    </row>
    <row r="1500" spans="10:11" x14ac:dyDescent="0.25">
      <c r="J1500" t="str">
        <f t="shared" si="46"/>
        <v>0504</v>
      </c>
      <c r="K1500" s="89" t="s">
        <v>1619</v>
      </c>
    </row>
    <row r="1501" spans="10:11" x14ac:dyDescent="0.25">
      <c r="J1501" t="str">
        <f t="shared" si="46"/>
        <v>0505</v>
      </c>
      <c r="K1501" s="89" t="s">
        <v>1620</v>
      </c>
    </row>
    <row r="1502" spans="10:11" x14ac:dyDescent="0.25">
      <c r="J1502" t="str">
        <f t="shared" si="46"/>
        <v>0506</v>
      </c>
      <c r="K1502" s="89" t="s">
        <v>1621</v>
      </c>
    </row>
    <row r="1503" spans="10:11" x14ac:dyDescent="0.25">
      <c r="J1503" t="str">
        <f t="shared" si="46"/>
        <v>0601</v>
      </c>
      <c r="K1503" s="89" t="s">
        <v>1622</v>
      </c>
    </row>
    <row r="1504" spans="10:11" x14ac:dyDescent="0.25">
      <c r="J1504" t="str">
        <f t="shared" si="46"/>
        <v>0602</v>
      </c>
      <c r="K1504" s="89" t="s">
        <v>1623</v>
      </c>
    </row>
    <row r="1505" spans="10:11" x14ac:dyDescent="0.25">
      <c r="J1505" t="str">
        <f t="shared" si="46"/>
        <v>0603</v>
      </c>
      <c r="K1505" s="89" t="s">
        <v>1624</v>
      </c>
    </row>
    <row r="1506" spans="10:11" x14ac:dyDescent="0.25">
      <c r="J1506" t="str">
        <f t="shared" si="46"/>
        <v>0604</v>
      </c>
      <c r="K1506" s="89" t="s">
        <v>1625</v>
      </c>
    </row>
    <row r="1507" spans="10:11" x14ac:dyDescent="0.25">
      <c r="J1507" t="str">
        <f t="shared" si="46"/>
        <v>0605</v>
      </c>
      <c r="K1507" s="89" t="s">
        <v>1626</v>
      </c>
    </row>
    <row r="1508" spans="10:11" x14ac:dyDescent="0.25">
      <c r="J1508" t="str">
        <f t="shared" ref="J1508:J1535" si="47">MID(K1508,9,4)</f>
        <v>0701</v>
      </c>
      <c r="K1508" s="89" t="s">
        <v>1627</v>
      </c>
    </row>
    <row r="1509" spans="10:11" x14ac:dyDescent="0.25">
      <c r="J1509" t="str">
        <f t="shared" si="47"/>
        <v>0702</v>
      </c>
      <c r="K1509" s="89" t="s">
        <v>1628</v>
      </c>
    </row>
    <row r="1510" spans="10:11" x14ac:dyDescent="0.25">
      <c r="J1510" t="str">
        <f t="shared" si="47"/>
        <v>0703</v>
      </c>
      <c r="K1510" s="89" t="s">
        <v>1629</v>
      </c>
    </row>
    <row r="1511" spans="10:11" x14ac:dyDescent="0.25">
      <c r="J1511" t="str">
        <f t="shared" si="47"/>
        <v>0801</v>
      </c>
      <c r="K1511" s="89" t="s">
        <v>1630</v>
      </c>
    </row>
    <row r="1512" spans="10:11" x14ac:dyDescent="0.25">
      <c r="J1512" t="str">
        <f t="shared" si="47"/>
        <v>0802</v>
      </c>
      <c r="K1512" s="89" t="s">
        <v>1631</v>
      </c>
    </row>
    <row r="1513" spans="10:11" x14ac:dyDescent="0.25">
      <c r="J1513" t="str">
        <f t="shared" si="47"/>
        <v>0803</v>
      </c>
      <c r="K1513" s="89" t="s">
        <v>1632</v>
      </c>
    </row>
    <row r="1514" spans="10:11" x14ac:dyDescent="0.25">
      <c r="J1514" t="str">
        <f t="shared" si="47"/>
        <v>0804</v>
      </c>
      <c r="K1514" s="89" t="s">
        <v>1633</v>
      </c>
    </row>
    <row r="1515" spans="10:11" x14ac:dyDescent="0.25">
      <c r="J1515" t="str">
        <f t="shared" si="47"/>
        <v>0805</v>
      </c>
      <c r="K1515" s="89" t="s">
        <v>1634</v>
      </c>
    </row>
    <row r="1516" spans="10:11" x14ac:dyDescent="0.25">
      <c r="J1516" t="str">
        <f t="shared" si="47"/>
        <v>0901</v>
      </c>
      <c r="K1516" s="89" t="s">
        <v>1635</v>
      </c>
    </row>
    <row r="1517" spans="10:11" x14ac:dyDescent="0.25">
      <c r="J1517" t="str">
        <f t="shared" si="47"/>
        <v>0902</v>
      </c>
      <c r="K1517" s="89" t="s">
        <v>1636</v>
      </c>
    </row>
    <row r="1518" spans="10:11" x14ac:dyDescent="0.25">
      <c r="J1518" t="str">
        <f t="shared" si="47"/>
        <v>0903</v>
      </c>
      <c r="K1518" s="89" t="s">
        <v>1637</v>
      </c>
    </row>
    <row r="1519" spans="10:11" x14ac:dyDescent="0.25">
      <c r="J1519" t="str">
        <f t="shared" si="47"/>
        <v>0904</v>
      </c>
      <c r="K1519" s="89" t="s">
        <v>1638</v>
      </c>
    </row>
    <row r="1520" spans="10:11" x14ac:dyDescent="0.25">
      <c r="J1520" t="str">
        <f t="shared" si="47"/>
        <v>0905</v>
      </c>
      <c r="K1520" s="89" t="s">
        <v>1639</v>
      </c>
    </row>
    <row r="1521" spans="10:11" x14ac:dyDescent="0.25">
      <c r="J1521" t="str">
        <f t="shared" si="47"/>
        <v>0906</v>
      </c>
      <c r="K1521" s="89" t="s">
        <v>1640</v>
      </c>
    </row>
    <row r="1522" spans="10:11" x14ac:dyDescent="0.25">
      <c r="J1522" t="str">
        <f t="shared" si="47"/>
        <v>1001</v>
      </c>
      <c r="K1522" s="89" t="s">
        <v>1641</v>
      </c>
    </row>
    <row r="1523" spans="10:11" x14ac:dyDescent="0.25">
      <c r="J1523" t="str">
        <f t="shared" si="47"/>
        <v>1002</v>
      </c>
      <c r="K1523" s="89" t="s">
        <v>1642</v>
      </c>
    </row>
    <row r="1524" spans="10:11" x14ac:dyDescent="0.25">
      <c r="J1524" t="str">
        <f t="shared" si="47"/>
        <v>1003</v>
      </c>
      <c r="K1524" s="89" t="s">
        <v>1643</v>
      </c>
    </row>
    <row r="1525" spans="10:11" x14ac:dyDescent="0.25">
      <c r="J1525" t="str">
        <f t="shared" si="47"/>
        <v>1004</v>
      </c>
      <c r="K1525" s="89" t="s">
        <v>1644</v>
      </c>
    </row>
    <row r="1526" spans="10:11" x14ac:dyDescent="0.25">
      <c r="J1526" t="str">
        <f t="shared" si="47"/>
        <v>1005</v>
      </c>
      <c r="K1526" s="89" t="s">
        <v>1645</v>
      </c>
    </row>
    <row r="1527" spans="10:11" x14ac:dyDescent="0.25">
      <c r="J1527" t="str">
        <f t="shared" si="47"/>
        <v>1101</v>
      </c>
      <c r="K1527" s="89" t="s">
        <v>1646</v>
      </c>
    </row>
    <row r="1528" spans="10:11" x14ac:dyDescent="0.25">
      <c r="J1528" t="str">
        <f t="shared" si="47"/>
        <v>1102</v>
      </c>
      <c r="K1528" s="89" t="s">
        <v>1647</v>
      </c>
    </row>
    <row r="1529" spans="10:11" x14ac:dyDescent="0.25">
      <c r="J1529" t="str">
        <f t="shared" si="47"/>
        <v>1201</v>
      </c>
      <c r="K1529" s="89" t="s">
        <v>1648</v>
      </c>
    </row>
    <row r="1530" spans="10:11" x14ac:dyDescent="0.25">
      <c r="J1530" t="str">
        <f t="shared" si="47"/>
        <v>1202</v>
      </c>
      <c r="K1530" s="89" t="s">
        <v>1649</v>
      </c>
    </row>
    <row r="1531" spans="10:11" x14ac:dyDescent="0.25">
      <c r="J1531" t="str">
        <f t="shared" si="47"/>
        <v>1203</v>
      </c>
      <c r="K1531" s="89" t="s">
        <v>1650</v>
      </c>
    </row>
    <row r="1532" spans="10:11" x14ac:dyDescent="0.25">
      <c r="J1532" t="str">
        <f t="shared" si="47"/>
        <v>1204</v>
      </c>
      <c r="K1532" s="89" t="s">
        <v>1651</v>
      </c>
    </row>
    <row r="1533" spans="10:11" x14ac:dyDescent="0.25">
      <c r="J1533" t="str">
        <f t="shared" si="47"/>
        <v>1205</v>
      </c>
      <c r="K1533" s="89" t="s">
        <v>1652</v>
      </c>
    </row>
    <row r="1534" spans="10:11" x14ac:dyDescent="0.25">
      <c r="J1534" t="str">
        <f t="shared" si="47"/>
        <v/>
      </c>
    </row>
    <row r="1535" spans="10:11" x14ac:dyDescent="0.25">
      <c r="J1535" t="str">
        <f t="shared" si="47"/>
        <v/>
      </c>
    </row>
    <row r="1536" spans="10:11" x14ac:dyDescent="0.25">
      <c r="J1536" t="str">
        <f>CONCATENATE(K1536,"_short")</f>
        <v>d_07030003_short</v>
      </c>
      <c r="K1536" s="89" t="s">
        <v>1653</v>
      </c>
    </row>
    <row r="1537" spans="10:11" x14ac:dyDescent="0.25">
      <c r="J1537" t="str">
        <f t="shared" ref="J1537:J1569" si="48">MID(K1537,9,4)</f>
        <v>0101</v>
      </c>
      <c r="K1537" s="89" t="s">
        <v>1654</v>
      </c>
    </row>
    <row r="1538" spans="10:11" x14ac:dyDescent="0.25">
      <c r="J1538" t="str">
        <f t="shared" si="48"/>
        <v>0102</v>
      </c>
      <c r="K1538" s="89" t="s">
        <v>1655</v>
      </c>
    </row>
    <row r="1539" spans="10:11" x14ac:dyDescent="0.25">
      <c r="J1539" t="str">
        <f t="shared" si="48"/>
        <v>0103</v>
      </c>
      <c r="K1539" s="89" t="s">
        <v>1656</v>
      </c>
    </row>
    <row r="1540" spans="10:11" x14ac:dyDescent="0.25">
      <c r="J1540" t="str">
        <f t="shared" si="48"/>
        <v>0104</v>
      </c>
      <c r="K1540" s="89" t="s">
        <v>1657</v>
      </c>
    </row>
    <row r="1541" spans="10:11" x14ac:dyDescent="0.25">
      <c r="J1541" t="str">
        <f t="shared" si="48"/>
        <v>0105</v>
      </c>
      <c r="K1541" s="89" t="s">
        <v>1658</v>
      </c>
    </row>
    <row r="1542" spans="10:11" x14ac:dyDescent="0.25">
      <c r="J1542" t="str">
        <f t="shared" si="48"/>
        <v>0106</v>
      </c>
      <c r="K1542" s="89" t="s">
        <v>1659</v>
      </c>
    </row>
    <row r="1543" spans="10:11" x14ac:dyDescent="0.25">
      <c r="J1543" t="str">
        <f t="shared" si="48"/>
        <v>0107</v>
      </c>
      <c r="K1543" s="89" t="s">
        <v>1660</v>
      </c>
    </row>
    <row r="1544" spans="10:11" x14ac:dyDescent="0.25">
      <c r="J1544" t="str">
        <f t="shared" si="48"/>
        <v>0108</v>
      </c>
      <c r="K1544" s="89" t="s">
        <v>1661</v>
      </c>
    </row>
    <row r="1545" spans="10:11" x14ac:dyDescent="0.25">
      <c r="J1545" t="str">
        <f t="shared" si="48"/>
        <v>0109</v>
      </c>
      <c r="K1545" s="89" t="s">
        <v>1662</v>
      </c>
    </row>
    <row r="1546" spans="10:11" x14ac:dyDescent="0.25">
      <c r="J1546" t="str">
        <f t="shared" si="48"/>
        <v>0110</v>
      </c>
      <c r="K1546" s="89" t="s">
        <v>1663</v>
      </c>
    </row>
    <row r="1547" spans="10:11" x14ac:dyDescent="0.25">
      <c r="J1547" t="str">
        <f t="shared" si="48"/>
        <v>0201</v>
      </c>
      <c r="K1547" s="89" t="s">
        <v>1664</v>
      </c>
    </row>
    <row r="1548" spans="10:11" x14ac:dyDescent="0.25">
      <c r="J1548" t="str">
        <f t="shared" si="48"/>
        <v>0202</v>
      </c>
      <c r="K1548" s="89" t="s">
        <v>1665</v>
      </c>
    </row>
    <row r="1549" spans="10:11" x14ac:dyDescent="0.25">
      <c r="J1549" t="str">
        <f t="shared" si="48"/>
        <v>0203</v>
      </c>
      <c r="K1549" s="89" t="s">
        <v>1666</v>
      </c>
    </row>
    <row r="1550" spans="10:11" x14ac:dyDescent="0.25">
      <c r="J1550" t="str">
        <f t="shared" si="48"/>
        <v>0204</v>
      </c>
      <c r="K1550" s="89" t="s">
        <v>1667</v>
      </c>
    </row>
    <row r="1551" spans="10:11" x14ac:dyDescent="0.25">
      <c r="J1551" t="str">
        <f t="shared" si="48"/>
        <v>0205</v>
      </c>
      <c r="K1551" s="89" t="s">
        <v>1668</v>
      </c>
    </row>
    <row r="1552" spans="10:11" x14ac:dyDescent="0.25">
      <c r="J1552" t="str">
        <f t="shared" si="48"/>
        <v>0301</v>
      </c>
      <c r="K1552" s="89" t="s">
        <v>1669</v>
      </c>
    </row>
    <row r="1553" spans="10:11" x14ac:dyDescent="0.25">
      <c r="J1553" t="str">
        <f t="shared" si="48"/>
        <v>0302</v>
      </c>
      <c r="K1553" s="89" t="s">
        <v>1670</v>
      </c>
    </row>
    <row r="1554" spans="10:11" x14ac:dyDescent="0.25">
      <c r="J1554" t="str">
        <f t="shared" si="48"/>
        <v>0303</v>
      </c>
      <c r="K1554" s="89" t="s">
        <v>1671</v>
      </c>
    </row>
    <row r="1555" spans="10:11" x14ac:dyDescent="0.25">
      <c r="J1555" t="str">
        <f t="shared" si="48"/>
        <v>0401</v>
      </c>
      <c r="K1555" s="89" t="s">
        <v>1672</v>
      </c>
    </row>
    <row r="1556" spans="10:11" x14ac:dyDescent="0.25">
      <c r="J1556" t="str">
        <f t="shared" si="48"/>
        <v>0402</v>
      </c>
      <c r="K1556" s="89" t="s">
        <v>1673</v>
      </c>
    </row>
    <row r="1557" spans="10:11" x14ac:dyDescent="0.25">
      <c r="J1557" t="str">
        <f t="shared" si="48"/>
        <v>0403</v>
      </c>
      <c r="K1557" s="89" t="s">
        <v>1674</v>
      </c>
    </row>
    <row r="1558" spans="10:11" x14ac:dyDescent="0.25">
      <c r="J1558" t="str">
        <f t="shared" si="48"/>
        <v>0404</v>
      </c>
      <c r="K1558" s="89" t="s">
        <v>1675</v>
      </c>
    </row>
    <row r="1559" spans="10:11" x14ac:dyDescent="0.25">
      <c r="J1559" t="str">
        <f t="shared" si="48"/>
        <v>0405</v>
      </c>
      <c r="K1559" s="89" t="s">
        <v>1676</v>
      </c>
    </row>
    <row r="1560" spans="10:11" x14ac:dyDescent="0.25">
      <c r="J1560" t="str">
        <f t="shared" si="48"/>
        <v>0406</v>
      </c>
      <c r="K1560" s="89" t="s">
        <v>1677</v>
      </c>
    </row>
    <row r="1561" spans="10:11" x14ac:dyDescent="0.25">
      <c r="J1561" t="str">
        <f t="shared" si="48"/>
        <v>0501</v>
      </c>
      <c r="K1561" s="89" t="s">
        <v>1678</v>
      </c>
    </row>
    <row r="1562" spans="10:11" x14ac:dyDescent="0.25">
      <c r="J1562" t="str">
        <f t="shared" si="48"/>
        <v>0502</v>
      </c>
      <c r="K1562" s="89" t="s">
        <v>1679</v>
      </c>
    </row>
    <row r="1563" spans="10:11" x14ac:dyDescent="0.25">
      <c r="J1563" t="str">
        <f t="shared" si="48"/>
        <v>0503</v>
      </c>
      <c r="K1563" s="89" t="s">
        <v>1680</v>
      </c>
    </row>
    <row r="1564" spans="10:11" x14ac:dyDescent="0.25">
      <c r="J1564" t="str">
        <f t="shared" si="48"/>
        <v>0601</v>
      </c>
      <c r="K1564" s="89" t="s">
        <v>1681</v>
      </c>
    </row>
    <row r="1565" spans="10:11" x14ac:dyDescent="0.25">
      <c r="J1565" t="str">
        <f t="shared" si="48"/>
        <v>0602</v>
      </c>
      <c r="K1565" s="89" t="s">
        <v>1682</v>
      </c>
    </row>
    <row r="1566" spans="10:11" x14ac:dyDescent="0.25">
      <c r="J1566" t="str">
        <f t="shared" si="48"/>
        <v>0603</v>
      </c>
      <c r="K1566" s="89" t="s">
        <v>1683</v>
      </c>
    </row>
    <row r="1567" spans="10:11" x14ac:dyDescent="0.25">
      <c r="J1567" t="str">
        <f t="shared" si="48"/>
        <v>0604</v>
      </c>
      <c r="K1567" s="89" t="s">
        <v>1684</v>
      </c>
    </row>
    <row r="1568" spans="10:11" x14ac:dyDescent="0.25">
      <c r="J1568" t="str">
        <f t="shared" si="48"/>
        <v/>
      </c>
    </row>
    <row r="1569" spans="10:11" x14ac:dyDescent="0.25">
      <c r="J1569" t="str">
        <f t="shared" si="48"/>
        <v/>
      </c>
    </row>
    <row r="1570" spans="10:11" x14ac:dyDescent="0.25">
      <c r="J1570" t="str">
        <f>CONCATENATE(K1570,"_short")</f>
        <v>d_07030004_short</v>
      </c>
      <c r="K1570" s="89" t="s">
        <v>1685</v>
      </c>
    </row>
    <row r="1571" spans="10:11" x14ac:dyDescent="0.25">
      <c r="J1571" t="str">
        <f t="shared" ref="J1571:J1606" si="49">MID(K1571,9,4)</f>
        <v>0101</v>
      </c>
      <c r="K1571" s="89" t="s">
        <v>1686</v>
      </c>
    </row>
    <row r="1572" spans="10:11" x14ac:dyDescent="0.25">
      <c r="J1572" t="str">
        <f t="shared" si="49"/>
        <v>0102</v>
      </c>
      <c r="K1572" s="89" t="s">
        <v>1687</v>
      </c>
    </row>
    <row r="1573" spans="10:11" x14ac:dyDescent="0.25">
      <c r="J1573" t="str">
        <f t="shared" si="49"/>
        <v>0103</v>
      </c>
      <c r="K1573" s="89" t="s">
        <v>1688</v>
      </c>
    </row>
    <row r="1574" spans="10:11" x14ac:dyDescent="0.25">
      <c r="J1574" t="str">
        <f t="shared" si="49"/>
        <v>0104</v>
      </c>
      <c r="K1574" s="89" t="s">
        <v>1689</v>
      </c>
    </row>
    <row r="1575" spans="10:11" x14ac:dyDescent="0.25">
      <c r="J1575" t="str">
        <f t="shared" si="49"/>
        <v>0105</v>
      </c>
      <c r="K1575" s="89" t="s">
        <v>1690</v>
      </c>
    </row>
    <row r="1576" spans="10:11" x14ac:dyDescent="0.25">
      <c r="J1576" t="str">
        <f t="shared" si="49"/>
        <v>0106</v>
      </c>
      <c r="K1576" s="89" t="s">
        <v>1691</v>
      </c>
    </row>
    <row r="1577" spans="10:11" x14ac:dyDescent="0.25">
      <c r="J1577" t="str">
        <f t="shared" si="49"/>
        <v>0107</v>
      </c>
      <c r="K1577" s="89" t="s">
        <v>1692</v>
      </c>
    </row>
    <row r="1578" spans="10:11" x14ac:dyDescent="0.25">
      <c r="J1578" t="str">
        <f t="shared" si="49"/>
        <v>0108</v>
      </c>
      <c r="K1578" s="89" t="s">
        <v>1693</v>
      </c>
    </row>
    <row r="1579" spans="10:11" x14ac:dyDescent="0.25">
      <c r="J1579" t="str">
        <f t="shared" si="49"/>
        <v>0109</v>
      </c>
      <c r="K1579" s="89" t="s">
        <v>1694</v>
      </c>
    </row>
    <row r="1580" spans="10:11" x14ac:dyDescent="0.25">
      <c r="J1580" t="str">
        <f t="shared" si="49"/>
        <v>0201</v>
      </c>
      <c r="K1580" s="89" t="s">
        <v>1695</v>
      </c>
    </row>
    <row r="1581" spans="10:11" x14ac:dyDescent="0.25">
      <c r="J1581" t="str">
        <f t="shared" si="49"/>
        <v>0202</v>
      </c>
      <c r="K1581" s="89" t="s">
        <v>1696</v>
      </c>
    </row>
    <row r="1582" spans="10:11" x14ac:dyDescent="0.25">
      <c r="J1582" t="str">
        <f t="shared" si="49"/>
        <v>0203</v>
      </c>
      <c r="K1582" s="89" t="s">
        <v>1697</v>
      </c>
    </row>
    <row r="1583" spans="10:11" x14ac:dyDescent="0.25">
      <c r="J1583" t="str">
        <f t="shared" si="49"/>
        <v>0204</v>
      </c>
      <c r="K1583" s="89" t="s">
        <v>1698</v>
      </c>
    </row>
    <row r="1584" spans="10:11" x14ac:dyDescent="0.25">
      <c r="J1584" t="str">
        <f t="shared" si="49"/>
        <v>0301</v>
      </c>
      <c r="K1584" s="89" t="s">
        <v>1699</v>
      </c>
    </row>
    <row r="1585" spans="10:11" x14ac:dyDescent="0.25">
      <c r="J1585" t="str">
        <f t="shared" si="49"/>
        <v>0302</v>
      </c>
      <c r="K1585" s="89" t="s">
        <v>1700</v>
      </c>
    </row>
    <row r="1586" spans="10:11" x14ac:dyDescent="0.25">
      <c r="J1586" t="str">
        <f t="shared" si="49"/>
        <v>0303</v>
      </c>
      <c r="K1586" s="89" t="s">
        <v>1701</v>
      </c>
    </row>
    <row r="1587" spans="10:11" x14ac:dyDescent="0.25">
      <c r="J1587" t="str">
        <f t="shared" si="49"/>
        <v>0401</v>
      </c>
      <c r="K1587" s="89" t="s">
        <v>1702</v>
      </c>
    </row>
    <row r="1588" spans="10:11" x14ac:dyDescent="0.25">
      <c r="J1588" t="str">
        <f t="shared" si="49"/>
        <v>0402</v>
      </c>
      <c r="K1588" s="89" t="s">
        <v>1703</v>
      </c>
    </row>
    <row r="1589" spans="10:11" x14ac:dyDescent="0.25">
      <c r="J1589" t="str">
        <f t="shared" si="49"/>
        <v>0403</v>
      </c>
      <c r="K1589" s="89" t="s">
        <v>1704</v>
      </c>
    </row>
    <row r="1590" spans="10:11" x14ac:dyDescent="0.25">
      <c r="J1590" t="str">
        <f t="shared" si="49"/>
        <v>0404</v>
      </c>
      <c r="K1590" s="89" t="s">
        <v>1705</v>
      </c>
    </row>
    <row r="1591" spans="10:11" x14ac:dyDescent="0.25">
      <c r="J1591" t="str">
        <f t="shared" si="49"/>
        <v>0501</v>
      </c>
      <c r="K1591" s="89" t="s">
        <v>1706</v>
      </c>
    </row>
    <row r="1592" spans="10:11" x14ac:dyDescent="0.25">
      <c r="J1592" t="str">
        <f t="shared" si="49"/>
        <v>0502</v>
      </c>
      <c r="K1592" s="89" t="s">
        <v>1707</v>
      </c>
    </row>
    <row r="1593" spans="10:11" x14ac:dyDescent="0.25">
      <c r="J1593" t="str">
        <f t="shared" si="49"/>
        <v>0503</v>
      </c>
      <c r="K1593" s="89" t="s">
        <v>1708</v>
      </c>
    </row>
    <row r="1594" spans="10:11" x14ac:dyDescent="0.25">
      <c r="J1594" t="str">
        <f t="shared" si="49"/>
        <v>0504</v>
      </c>
      <c r="K1594" s="89" t="s">
        <v>1709</v>
      </c>
    </row>
    <row r="1595" spans="10:11" x14ac:dyDescent="0.25">
      <c r="J1595" t="str">
        <f t="shared" si="49"/>
        <v>0601</v>
      </c>
      <c r="K1595" s="89" t="s">
        <v>1710</v>
      </c>
    </row>
    <row r="1596" spans="10:11" x14ac:dyDescent="0.25">
      <c r="J1596" t="str">
        <f t="shared" si="49"/>
        <v>0602</v>
      </c>
      <c r="K1596" s="89" t="s">
        <v>1711</v>
      </c>
    </row>
    <row r="1597" spans="10:11" x14ac:dyDescent="0.25">
      <c r="J1597" t="str">
        <f t="shared" si="49"/>
        <v>0603</v>
      </c>
      <c r="K1597" s="89" t="s">
        <v>1712</v>
      </c>
    </row>
    <row r="1598" spans="10:11" x14ac:dyDescent="0.25">
      <c r="J1598" t="str">
        <f t="shared" si="49"/>
        <v>0701</v>
      </c>
      <c r="K1598" s="89" t="s">
        <v>1713</v>
      </c>
    </row>
    <row r="1599" spans="10:11" x14ac:dyDescent="0.25">
      <c r="J1599" t="str">
        <f t="shared" si="49"/>
        <v>0702</v>
      </c>
      <c r="K1599" s="89" t="s">
        <v>1714</v>
      </c>
    </row>
    <row r="1600" spans="10:11" x14ac:dyDescent="0.25">
      <c r="J1600" t="str">
        <f t="shared" si="49"/>
        <v>0703</v>
      </c>
      <c r="K1600" s="89" t="s">
        <v>1715</v>
      </c>
    </row>
    <row r="1601" spans="10:11" x14ac:dyDescent="0.25">
      <c r="J1601" t="str">
        <f t="shared" si="49"/>
        <v>0801</v>
      </c>
      <c r="K1601" s="89" t="s">
        <v>1716</v>
      </c>
    </row>
    <row r="1602" spans="10:11" x14ac:dyDescent="0.25">
      <c r="J1602" t="str">
        <f t="shared" si="49"/>
        <v>0802</v>
      </c>
      <c r="K1602" s="89" t="s">
        <v>1717</v>
      </c>
    </row>
    <row r="1603" spans="10:11" x14ac:dyDescent="0.25">
      <c r="J1603" t="str">
        <f t="shared" si="49"/>
        <v>0803</v>
      </c>
      <c r="K1603" s="89" t="s">
        <v>1718</v>
      </c>
    </row>
    <row r="1604" spans="10:11" x14ac:dyDescent="0.25">
      <c r="J1604" t="str">
        <f t="shared" si="49"/>
        <v>0804</v>
      </c>
      <c r="K1604" s="89" t="s">
        <v>1719</v>
      </c>
    </row>
    <row r="1605" spans="10:11" x14ac:dyDescent="0.25">
      <c r="J1605" t="str">
        <f t="shared" si="49"/>
        <v/>
      </c>
    </row>
    <row r="1606" spans="10:11" x14ac:dyDescent="0.25">
      <c r="J1606" t="str">
        <f t="shared" si="49"/>
        <v/>
      </c>
    </row>
    <row r="1607" spans="10:11" x14ac:dyDescent="0.25">
      <c r="J1607" t="str">
        <f>CONCATENATE(K1607,"_short")</f>
        <v>d_07030005_short</v>
      </c>
      <c r="K1607" s="89" t="s">
        <v>1720</v>
      </c>
    </row>
    <row r="1608" spans="10:11" x14ac:dyDescent="0.25">
      <c r="J1608" t="str">
        <f t="shared" ref="J1608:J1639" si="50">MID(K1608,9,4)</f>
        <v>0101</v>
      </c>
      <c r="K1608" s="89" t="s">
        <v>1721</v>
      </c>
    </row>
    <row r="1609" spans="10:11" x14ac:dyDescent="0.25">
      <c r="J1609" t="str">
        <f t="shared" si="50"/>
        <v>0102</v>
      </c>
      <c r="K1609" s="89" t="s">
        <v>1722</v>
      </c>
    </row>
    <row r="1610" spans="10:11" x14ac:dyDescent="0.25">
      <c r="J1610" t="str">
        <f t="shared" si="50"/>
        <v>0103</v>
      </c>
      <c r="K1610" s="89" t="s">
        <v>1723</v>
      </c>
    </row>
    <row r="1611" spans="10:11" x14ac:dyDescent="0.25">
      <c r="J1611" t="str">
        <f t="shared" si="50"/>
        <v>0104</v>
      </c>
      <c r="K1611" s="89" t="s">
        <v>1724</v>
      </c>
    </row>
    <row r="1612" spans="10:11" x14ac:dyDescent="0.25">
      <c r="J1612" t="str">
        <f t="shared" si="50"/>
        <v>0201</v>
      </c>
      <c r="K1612" s="89" t="s">
        <v>1725</v>
      </c>
    </row>
    <row r="1613" spans="10:11" x14ac:dyDescent="0.25">
      <c r="J1613" t="str">
        <f t="shared" si="50"/>
        <v>0202</v>
      </c>
      <c r="K1613" s="89" t="s">
        <v>1726</v>
      </c>
    </row>
    <row r="1614" spans="10:11" x14ac:dyDescent="0.25">
      <c r="J1614" t="str">
        <f t="shared" si="50"/>
        <v>0203</v>
      </c>
      <c r="K1614" s="89" t="s">
        <v>1727</v>
      </c>
    </row>
    <row r="1615" spans="10:11" x14ac:dyDescent="0.25">
      <c r="J1615" t="str">
        <f t="shared" si="50"/>
        <v>0204</v>
      </c>
      <c r="K1615" s="89" t="s">
        <v>1728</v>
      </c>
    </row>
    <row r="1616" spans="10:11" x14ac:dyDescent="0.25">
      <c r="J1616" t="str">
        <f t="shared" si="50"/>
        <v>0205</v>
      </c>
      <c r="K1616" s="89" t="s">
        <v>1729</v>
      </c>
    </row>
    <row r="1617" spans="10:11" x14ac:dyDescent="0.25">
      <c r="J1617" t="str">
        <f t="shared" si="50"/>
        <v>0206</v>
      </c>
      <c r="K1617" s="89" t="s">
        <v>1730</v>
      </c>
    </row>
    <row r="1618" spans="10:11" x14ac:dyDescent="0.25">
      <c r="J1618" t="str">
        <f t="shared" si="50"/>
        <v>0207</v>
      </c>
      <c r="K1618" s="89" t="s">
        <v>1731</v>
      </c>
    </row>
    <row r="1619" spans="10:11" x14ac:dyDescent="0.25">
      <c r="J1619" t="str">
        <f t="shared" si="50"/>
        <v>0301</v>
      </c>
      <c r="K1619" s="89" t="s">
        <v>1732</v>
      </c>
    </row>
    <row r="1620" spans="10:11" x14ac:dyDescent="0.25">
      <c r="J1620" t="str">
        <f t="shared" si="50"/>
        <v>0302</v>
      </c>
      <c r="K1620" s="89" t="s">
        <v>1733</v>
      </c>
    </row>
    <row r="1621" spans="10:11" x14ac:dyDescent="0.25">
      <c r="J1621" t="str">
        <f t="shared" si="50"/>
        <v>0303</v>
      </c>
      <c r="K1621" s="89" t="s">
        <v>1734</v>
      </c>
    </row>
    <row r="1622" spans="10:11" x14ac:dyDescent="0.25">
      <c r="J1622" t="str">
        <f t="shared" si="50"/>
        <v>0401</v>
      </c>
      <c r="K1622" s="89" t="s">
        <v>1735</v>
      </c>
    </row>
    <row r="1623" spans="10:11" x14ac:dyDescent="0.25">
      <c r="J1623" t="str">
        <f t="shared" si="50"/>
        <v>0402</v>
      </c>
      <c r="K1623" s="89" t="s">
        <v>1736</v>
      </c>
    </row>
    <row r="1624" spans="10:11" x14ac:dyDescent="0.25">
      <c r="J1624" t="str">
        <f t="shared" si="50"/>
        <v>0403</v>
      </c>
      <c r="K1624" s="89" t="s">
        <v>1737</v>
      </c>
    </row>
    <row r="1625" spans="10:11" x14ac:dyDescent="0.25">
      <c r="J1625" t="str">
        <f t="shared" si="50"/>
        <v>0404</v>
      </c>
      <c r="K1625" s="89" t="s">
        <v>1738</v>
      </c>
    </row>
    <row r="1626" spans="10:11" x14ac:dyDescent="0.25">
      <c r="J1626" t="str">
        <f t="shared" si="50"/>
        <v>0405</v>
      </c>
      <c r="K1626" s="89" t="s">
        <v>1739</v>
      </c>
    </row>
    <row r="1627" spans="10:11" x14ac:dyDescent="0.25">
      <c r="J1627" t="str">
        <f t="shared" si="50"/>
        <v>0406</v>
      </c>
      <c r="K1627" s="89" t="s">
        <v>1740</v>
      </c>
    </row>
    <row r="1628" spans="10:11" x14ac:dyDescent="0.25">
      <c r="J1628" t="str">
        <f t="shared" si="50"/>
        <v>0407</v>
      </c>
      <c r="K1628" s="89" t="s">
        <v>1741</v>
      </c>
    </row>
    <row r="1629" spans="10:11" x14ac:dyDescent="0.25">
      <c r="J1629" t="str">
        <f t="shared" si="50"/>
        <v>0408</v>
      </c>
      <c r="K1629" s="89" t="s">
        <v>1742</v>
      </c>
    </row>
    <row r="1630" spans="10:11" x14ac:dyDescent="0.25">
      <c r="J1630" t="str">
        <f t="shared" si="50"/>
        <v>0501</v>
      </c>
      <c r="K1630" s="89" t="s">
        <v>1743</v>
      </c>
    </row>
    <row r="1631" spans="10:11" x14ac:dyDescent="0.25">
      <c r="J1631" t="str">
        <f t="shared" si="50"/>
        <v>0502</v>
      </c>
      <c r="K1631" s="89" t="s">
        <v>1744</v>
      </c>
    </row>
    <row r="1632" spans="10:11" x14ac:dyDescent="0.25">
      <c r="J1632" t="str">
        <f t="shared" si="50"/>
        <v>0503</v>
      </c>
      <c r="K1632" s="89" t="s">
        <v>1745</v>
      </c>
    </row>
    <row r="1633" spans="10:11" x14ac:dyDescent="0.25">
      <c r="J1633" t="str">
        <f t="shared" si="50"/>
        <v>0504</v>
      </c>
      <c r="K1633" s="89" t="s">
        <v>1746</v>
      </c>
    </row>
    <row r="1634" spans="10:11" x14ac:dyDescent="0.25">
      <c r="J1634" t="str">
        <f t="shared" si="50"/>
        <v>0505</v>
      </c>
      <c r="K1634" s="89" t="s">
        <v>1747</v>
      </c>
    </row>
    <row r="1635" spans="10:11" x14ac:dyDescent="0.25">
      <c r="J1635" t="str">
        <f t="shared" si="50"/>
        <v>0601</v>
      </c>
      <c r="K1635" s="89" t="s">
        <v>1748</v>
      </c>
    </row>
    <row r="1636" spans="10:11" x14ac:dyDescent="0.25">
      <c r="J1636" t="str">
        <f t="shared" si="50"/>
        <v>0602</v>
      </c>
      <c r="K1636" s="89" t="s">
        <v>1749</v>
      </c>
    </row>
    <row r="1637" spans="10:11" x14ac:dyDescent="0.25">
      <c r="J1637" t="str">
        <f t="shared" si="50"/>
        <v>0603</v>
      </c>
      <c r="K1637" s="89" t="s">
        <v>1750</v>
      </c>
    </row>
    <row r="1638" spans="10:11" x14ac:dyDescent="0.25">
      <c r="J1638" t="str">
        <f t="shared" si="50"/>
        <v>0604</v>
      </c>
      <c r="K1638" s="89" t="s">
        <v>1751</v>
      </c>
    </row>
    <row r="1639" spans="10:11" x14ac:dyDescent="0.25">
      <c r="J1639" t="str">
        <f t="shared" si="50"/>
        <v>0605</v>
      </c>
      <c r="K1639" s="89" t="s">
        <v>1752</v>
      </c>
    </row>
    <row r="1640" spans="10:11" x14ac:dyDescent="0.25">
      <c r="J1640" t="str">
        <f t="shared" ref="J1640:J1671" si="51">MID(K1640,9,4)</f>
        <v>0701</v>
      </c>
      <c r="K1640" s="89" t="s">
        <v>1753</v>
      </c>
    </row>
    <row r="1641" spans="10:11" x14ac:dyDescent="0.25">
      <c r="J1641" t="str">
        <f t="shared" si="51"/>
        <v>0702</v>
      </c>
      <c r="K1641" s="89" t="s">
        <v>1754</v>
      </c>
    </row>
    <row r="1642" spans="10:11" x14ac:dyDescent="0.25">
      <c r="J1642" t="str">
        <f t="shared" si="51"/>
        <v>0703</v>
      </c>
      <c r="K1642" s="89" t="s">
        <v>1755</v>
      </c>
    </row>
    <row r="1643" spans="10:11" x14ac:dyDescent="0.25">
      <c r="J1643" t="str">
        <f t="shared" si="51"/>
        <v>0704</v>
      </c>
      <c r="K1643" s="89" t="s">
        <v>1756</v>
      </c>
    </row>
    <row r="1644" spans="10:11" x14ac:dyDescent="0.25">
      <c r="J1644" t="str">
        <f t="shared" si="51"/>
        <v>0705</v>
      </c>
      <c r="K1644" s="89" t="s">
        <v>1757</v>
      </c>
    </row>
    <row r="1645" spans="10:11" x14ac:dyDescent="0.25">
      <c r="J1645" t="str">
        <f t="shared" si="51"/>
        <v>0706</v>
      </c>
      <c r="K1645" s="89" t="s">
        <v>1758</v>
      </c>
    </row>
    <row r="1646" spans="10:11" x14ac:dyDescent="0.25">
      <c r="J1646" t="str">
        <f t="shared" si="51"/>
        <v>0707</v>
      </c>
      <c r="K1646" s="89" t="s">
        <v>1759</v>
      </c>
    </row>
    <row r="1647" spans="10:11" x14ac:dyDescent="0.25">
      <c r="J1647" t="str">
        <f t="shared" si="51"/>
        <v>0708</v>
      </c>
      <c r="K1647" s="89" t="s">
        <v>1760</v>
      </c>
    </row>
    <row r="1648" spans="10:11" x14ac:dyDescent="0.25">
      <c r="J1648" t="str">
        <f t="shared" si="51"/>
        <v>0801</v>
      </c>
      <c r="K1648" s="89" t="s">
        <v>1761</v>
      </c>
    </row>
    <row r="1649" spans="10:11" x14ac:dyDescent="0.25">
      <c r="J1649" t="str">
        <f t="shared" si="51"/>
        <v>0802</v>
      </c>
      <c r="K1649" s="89" t="s">
        <v>1762</v>
      </c>
    </row>
    <row r="1650" spans="10:11" x14ac:dyDescent="0.25">
      <c r="J1650" t="str">
        <f t="shared" si="51"/>
        <v>0803</v>
      </c>
      <c r="K1650" s="89" t="s">
        <v>1763</v>
      </c>
    </row>
    <row r="1651" spans="10:11" x14ac:dyDescent="0.25">
      <c r="J1651" t="str">
        <f t="shared" si="51"/>
        <v>0804</v>
      </c>
      <c r="K1651" s="89" t="s">
        <v>1764</v>
      </c>
    </row>
    <row r="1652" spans="10:11" x14ac:dyDescent="0.25">
      <c r="J1652" t="str">
        <f t="shared" si="51"/>
        <v>0805</v>
      </c>
      <c r="K1652" s="89" t="s">
        <v>1765</v>
      </c>
    </row>
    <row r="1653" spans="10:11" x14ac:dyDescent="0.25">
      <c r="J1653" t="str">
        <f t="shared" si="51"/>
        <v>0806</v>
      </c>
      <c r="K1653" s="89" t="s">
        <v>1766</v>
      </c>
    </row>
    <row r="1654" spans="10:11" x14ac:dyDescent="0.25">
      <c r="J1654" t="str">
        <f t="shared" si="51"/>
        <v>0807</v>
      </c>
      <c r="K1654" s="89" t="s">
        <v>1767</v>
      </c>
    </row>
    <row r="1655" spans="10:11" x14ac:dyDescent="0.25">
      <c r="J1655" t="str">
        <f t="shared" si="51"/>
        <v>0808</v>
      </c>
      <c r="K1655" s="89" t="s">
        <v>1768</v>
      </c>
    </row>
    <row r="1656" spans="10:11" x14ac:dyDescent="0.25">
      <c r="J1656" t="str">
        <f t="shared" si="51"/>
        <v>0809</v>
      </c>
      <c r="K1656" s="89" t="s">
        <v>1769</v>
      </c>
    </row>
    <row r="1657" spans="10:11" x14ac:dyDescent="0.25">
      <c r="J1657" t="str">
        <f t="shared" si="51"/>
        <v>0901</v>
      </c>
      <c r="K1657" s="89" t="s">
        <v>1770</v>
      </c>
    </row>
    <row r="1658" spans="10:11" x14ac:dyDescent="0.25">
      <c r="J1658" t="str">
        <f t="shared" si="51"/>
        <v>0902</v>
      </c>
      <c r="K1658" s="89" t="s">
        <v>1771</v>
      </c>
    </row>
    <row r="1659" spans="10:11" x14ac:dyDescent="0.25">
      <c r="J1659" t="str">
        <f t="shared" si="51"/>
        <v>0903</v>
      </c>
      <c r="K1659" s="89" t="s">
        <v>1772</v>
      </c>
    </row>
    <row r="1660" spans="10:11" x14ac:dyDescent="0.25">
      <c r="J1660" t="str">
        <f t="shared" si="51"/>
        <v>0904</v>
      </c>
      <c r="K1660" s="89" t="s">
        <v>1773</v>
      </c>
    </row>
    <row r="1661" spans="10:11" x14ac:dyDescent="0.25">
      <c r="J1661" t="str">
        <f t="shared" si="51"/>
        <v>0905</v>
      </c>
      <c r="K1661" s="89" t="s">
        <v>1774</v>
      </c>
    </row>
    <row r="1662" spans="10:11" x14ac:dyDescent="0.25">
      <c r="J1662" t="str">
        <f t="shared" si="51"/>
        <v>0906</v>
      </c>
      <c r="K1662" s="89" t="s">
        <v>1775</v>
      </c>
    </row>
    <row r="1663" spans="10:11" x14ac:dyDescent="0.25">
      <c r="J1663" t="str">
        <f t="shared" si="51"/>
        <v>0907</v>
      </c>
      <c r="K1663" s="89" t="s">
        <v>1776</v>
      </c>
    </row>
    <row r="1664" spans="10:11" x14ac:dyDescent="0.25">
      <c r="J1664" t="str">
        <f t="shared" si="51"/>
        <v>0908</v>
      </c>
      <c r="K1664" s="89" t="s">
        <v>1777</v>
      </c>
    </row>
    <row r="1665" spans="10:11" x14ac:dyDescent="0.25">
      <c r="J1665" t="str">
        <f t="shared" si="51"/>
        <v>1001</v>
      </c>
      <c r="K1665" s="89" t="s">
        <v>1778</v>
      </c>
    </row>
    <row r="1666" spans="10:11" x14ac:dyDescent="0.25">
      <c r="J1666" t="str">
        <f t="shared" si="51"/>
        <v>1002</v>
      </c>
      <c r="K1666" s="89" t="s">
        <v>1779</v>
      </c>
    </row>
    <row r="1667" spans="10:11" x14ac:dyDescent="0.25">
      <c r="J1667" t="str">
        <f t="shared" si="51"/>
        <v>1003</v>
      </c>
      <c r="K1667" s="89" t="s">
        <v>1780</v>
      </c>
    </row>
    <row r="1668" spans="10:11" x14ac:dyDescent="0.25">
      <c r="J1668" t="str">
        <f t="shared" si="51"/>
        <v>1004</v>
      </c>
      <c r="K1668" s="89" t="s">
        <v>1781</v>
      </c>
    </row>
    <row r="1669" spans="10:11" x14ac:dyDescent="0.25">
      <c r="J1669" t="str">
        <f t="shared" si="51"/>
        <v>1005</v>
      </c>
      <c r="K1669" s="89" t="s">
        <v>1782</v>
      </c>
    </row>
    <row r="1670" spans="10:11" x14ac:dyDescent="0.25">
      <c r="J1670" t="str">
        <f t="shared" si="51"/>
        <v>1006</v>
      </c>
      <c r="K1670" s="89" t="s">
        <v>1783</v>
      </c>
    </row>
    <row r="1671" spans="10:11" x14ac:dyDescent="0.25">
      <c r="J1671" t="str">
        <f t="shared" si="51"/>
        <v>1007</v>
      </c>
      <c r="K1671" s="89" t="s">
        <v>1784</v>
      </c>
    </row>
    <row r="1672" spans="10:11" x14ac:dyDescent="0.25">
      <c r="J1672" t="str">
        <f t="shared" ref="J1672:J1685" si="52">MID(K1672,9,4)</f>
        <v>1008</v>
      </c>
      <c r="K1672" s="89" t="s">
        <v>1785</v>
      </c>
    </row>
    <row r="1673" spans="10:11" x14ac:dyDescent="0.25">
      <c r="J1673" t="str">
        <f t="shared" si="52"/>
        <v>1101</v>
      </c>
      <c r="K1673" s="89" t="s">
        <v>1786</v>
      </c>
    </row>
    <row r="1674" spans="10:11" x14ac:dyDescent="0.25">
      <c r="J1674" t="str">
        <f t="shared" si="52"/>
        <v>1102</v>
      </c>
      <c r="K1674" s="89" t="s">
        <v>1787</v>
      </c>
    </row>
    <row r="1675" spans="10:11" x14ac:dyDescent="0.25">
      <c r="J1675" t="str">
        <f t="shared" si="52"/>
        <v>1103</v>
      </c>
      <c r="K1675" s="89" t="s">
        <v>1788</v>
      </c>
    </row>
    <row r="1676" spans="10:11" x14ac:dyDescent="0.25">
      <c r="J1676" t="str">
        <f t="shared" si="52"/>
        <v>1104</v>
      </c>
      <c r="K1676" s="89" t="s">
        <v>1789</v>
      </c>
    </row>
    <row r="1677" spans="10:11" x14ac:dyDescent="0.25">
      <c r="J1677" t="str">
        <f t="shared" si="52"/>
        <v>1105</v>
      </c>
      <c r="K1677" s="89" t="s">
        <v>1790</v>
      </c>
    </row>
    <row r="1678" spans="10:11" x14ac:dyDescent="0.25">
      <c r="J1678" t="str">
        <f t="shared" si="52"/>
        <v>1201</v>
      </c>
      <c r="K1678" s="89" t="s">
        <v>1791</v>
      </c>
    </row>
    <row r="1679" spans="10:11" x14ac:dyDescent="0.25">
      <c r="J1679" t="str">
        <f t="shared" si="52"/>
        <v>1202</v>
      </c>
      <c r="K1679" s="89" t="s">
        <v>1792</v>
      </c>
    </row>
    <row r="1680" spans="10:11" x14ac:dyDescent="0.25">
      <c r="J1680" t="str">
        <f t="shared" si="52"/>
        <v>1203</v>
      </c>
      <c r="K1680" s="89" t="s">
        <v>1793</v>
      </c>
    </row>
    <row r="1681" spans="10:11" x14ac:dyDescent="0.25">
      <c r="J1681" t="str">
        <f t="shared" si="52"/>
        <v>1204</v>
      </c>
      <c r="K1681" s="89" t="s">
        <v>1794</v>
      </c>
    </row>
    <row r="1682" spans="10:11" x14ac:dyDescent="0.25">
      <c r="J1682" t="str">
        <f t="shared" si="52"/>
        <v>1205</v>
      </c>
      <c r="K1682" s="89" t="s">
        <v>1795</v>
      </c>
    </row>
    <row r="1683" spans="10:11" x14ac:dyDescent="0.25">
      <c r="J1683" t="str">
        <f t="shared" si="52"/>
        <v>1206</v>
      </c>
      <c r="K1683" s="89" t="s">
        <v>1796</v>
      </c>
    </row>
    <row r="1684" spans="10:11" x14ac:dyDescent="0.25">
      <c r="J1684" t="str">
        <f t="shared" si="52"/>
        <v/>
      </c>
    </row>
    <row r="1685" spans="10:11" x14ac:dyDescent="0.25">
      <c r="J1685" t="str">
        <f t="shared" si="52"/>
        <v/>
      </c>
    </row>
    <row r="1686" spans="10:11" x14ac:dyDescent="0.25">
      <c r="J1686" t="str">
        <f>CONCATENATE(K1686,"_short")</f>
        <v>d_07040001_short</v>
      </c>
      <c r="K1686" s="89" t="s">
        <v>1797</v>
      </c>
    </row>
    <row r="1687" spans="10:11" x14ac:dyDescent="0.25">
      <c r="J1687" t="str">
        <f t="shared" ref="J1687:J1720" si="53">MID(K1687,9,4)</f>
        <v>0101</v>
      </c>
      <c r="K1687" s="89" t="s">
        <v>1798</v>
      </c>
    </row>
    <row r="1688" spans="10:11" x14ac:dyDescent="0.25">
      <c r="J1688" t="str">
        <f t="shared" si="53"/>
        <v>0102</v>
      </c>
      <c r="K1688" s="89" t="s">
        <v>1799</v>
      </c>
    </row>
    <row r="1689" spans="10:11" x14ac:dyDescent="0.25">
      <c r="J1689" t="str">
        <f t="shared" si="53"/>
        <v>0201</v>
      </c>
      <c r="K1689" s="89" t="s">
        <v>1800</v>
      </c>
    </row>
    <row r="1690" spans="10:11" x14ac:dyDescent="0.25">
      <c r="J1690" t="str">
        <f t="shared" si="53"/>
        <v>0202</v>
      </c>
      <c r="K1690" s="89" t="s">
        <v>1801</v>
      </c>
    </row>
    <row r="1691" spans="10:11" x14ac:dyDescent="0.25">
      <c r="J1691" t="str">
        <f t="shared" si="53"/>
        <v>0203</v>
      </c>
      <c r="K1691" s="89" t="s">
        <v>1802</v>
      </c>
    </row>
    <row r="1692" spans="10:11" x14ac:dyDescent="0.25">
      <c r="J1692" t="str">
        <f t="shared" si="53"/>
        <v>0204</v>
      </c>
      <c r="K1692" s="89" t="s">
        <v>1803</v>
      </c>
    </row>
    <row r="1693" spans="10:11" x14ac:dyDescent="0.25">
      <c r="J1693" t="str">
        <f t="shared" si="53"/>
        <v>0205</v>
      </c>
      <c r="K1693" s="89" t="s">
        <v>1804</v>
      </c>
    </row>
    <row r="1694" spans="10:11" x14ac:dyDescent="0.25">
      <c r="J1694" t="str">
        <f t="shared" si="53"/>
        <v>0206</v>
      </c>
      <c r="K1694" s="89" t="s">
        <v>1805</v>
      </c>
    </row>
    <row r="1695" spans="10:11" x14ac:dyDescent="0.25">
      <c r="J1695" t="str">
        <f t="shared" si="53"/>
        <v>0207</v>
      </c>
      <c r="K1695" s="89" t="s">
        <v>1806</v>
      </c>
    </row>
    <row r="1696" spans="10:11" x14ac:dyDescent="0.25">
      <c r="J1696" t="str">
        <f t="shared" si="53"/>
        <v>0208</v>
      </c>
      <c r="K1696" s="89" t="s">
        <v>1807</v>
      </c>
    </row>
    <row r="1697" spans="10:11" x14ac:dyDescent="0.25">
      <c r="J1697" t="str">
        <f t="shared" si="53"/>
        <v>0209</v>
      </c>
      <c r="K1697" s="89" t="s">
        <v>1808</v>
      </c>
    </row>
    <row r="1698" spans="10:11" x14ac:dyDescent="0.25">
      <c r="J1698" t="str">
        <f t="shared" si="53"/>
        <v>0210</v>
      </c>
      <c r="K1698" s="89" t="s">
        <v>1809</v>
      </c>
    </row>
    <row r="1699" spans="10:11" x14ac:dyDescent="0.25">
      <c r="J1699" t="str">
        <f t="shared" si="53"/>
        <v>0301</v>
      </c>
      <c r="K1699" s="89" t="s">
        <v>1810</v>
      </c>
    </row>
    <row r="1700" spans="10:11" x14ac:dyDescent="0.25">
      <c r="J1700" t="str">
        <f t="shared" si="53"/>
        <v>0302</v>
      </c>
      <c r="K1700" s="89" t="s">
        <v>1811</v>
      </c>
    </row>
    <row r="1701" spans="10:11" x14ac:dyDescent="0.25">
      <c r="J1701" t="str">
        <f t="shared" si="53"/>
        <v>0303</v>
      </c>
      <c r="K1701" s="89" t="s">
        <v>1812</v>
      </c>
    </row>
    <row r="1702" spans="10:11" x14ac:dyDescent="0.25">
      <c r="J1702" t="str">
        <f t="shared" si="53"/>
        <v>0401</v>
      </c>
      <c r="K1702" s="89" t="s">
        <v>1813</v>
      </c>
    </row>
    <row r="1703" spans="10:11" x14ac:dyDescent="0.25">
      <c r="J1703" t="str">
        <f t="shared" si="53"/>
        <v>0402</v>
      </c>
      <c r="K1703" s="89" t="s">
        <v>1814</v>
      </c>
    </row>
    <row r="1704" spans="10:11" x14ac:dyDescent="0.25">
      <c r="J1704" t="str">
        <f t="shared" si="53"/>
        <v>0403</v>
      </c>
      <c r="K1704" s="89" t="s">
        <v>1815</v>
      </c>
    </row>
    <row r="1705" spans="10:11" x14ac:dyDescent="0.25">
      <c r="J1705" t="str">
        <f t="shared" si="53"/>
        <v>0501</v>
      </c>
      <c r="K1705" s="89" t="s">
        <v>1816</v>
      </c>
    </row>
    <row r="1706" spans="10:11" x14ac:dyDescent="0.25">
      <c r="J1706" t="str">
        <f t="shared" si="53"/>
        <v>0502</v>
      </c>
      <c r="K1706" s="89" t="s">
        <v>1817</v>
      </c>
    </row>
    <row r="1707" spans="10:11" x14ac:dyDescent="0.25">
      <c r="J1707" t="str">
        <f t="shared" si="53"/>
        <v>0503</v>
      </c>
      <c r="K1707" s="89" t="s">
        <v>1818</v>
      </c>
    </row>
    <row r="1708" spans="10:11" x14ac:dyDescent="0.25">
      <c r="J1708" t="str">
        <f t="shared" si="53"/>
        <v>0504</v>
      </c>
      <c r="K1708" s="89" t="s">
        <v>1819</v>
      </c>
    </row>
    <row r="1709" spans="10:11" x14ac:dyDescent="0.25">
      <c r="J1709" t="str">
        <f t="shared" si="53"/>
        <v>0505</v>
      </c>
      <c r="K1709" s="89" t="s">
        <v>1820</v>
      </c>
    </row>
    <row r="1710" spans="10:11" x14ac:dyDescent="0.25">
      <c r="J1710" t="str">
        <f t="shared" si="53"/>
        <v>0506</v>
      </c>
      <c r="K1710" s="89" t="s">
        <v>1821</v>
      </c>
    </row>
    <row r="1711" spans="10:11" x14ac:dyDescent="0.25">
      <c r="J1711" t="str">
        <f t="shared" si="53"/>
        <v>0507</v>
      </c>
      <c r="K1711" s="89" t="s">
        <v>1822</v>
      </c>
    </row>
    <row r="1712" spans="10:11" x14ac:dyDescent="0.25">
      <c r="J1712" t="str">
        <f t="shared" si="53"/>
        <v>0601</v>
      </c>
      <c r="K1712" s="89" t="s">
        <v>1823</v>
      </c>
    </row>
    <row r="1713" spans="10:11" x14ac:dyDescent="0.25">
      <c r="J1713" t="str">
        <f t="shared" si="53"/>
        <v>0602</v>
      </c>
      <c r="K1713" s="89" t="s">
        <v>1824</v>
      </c>
    </row>
    <row r="1714" spans="10:11" x14ac:dyDescent="0.25">
      <c r="J1714" t="str">
        <f t="shared" si="53"/>
        <v>0701</v>
      </c>
      <c r="K1714" s="89" t="s">
        <v>1825</v>
      </c>
    </row>
    <row r="1715" spans="10:11" x14ac:dyDescent="0.25">
      <c r="J1715" t="str">
        <f t="shared" si="53"/>
        <v>0702</v>
      </c>
      <c r="K1715" s="89" t="s">
        <v>1826</v>
      </c>
    </row>
    <row r="1716" spans="10:11" x14ac:dyDescent="0.25">
      <c r="J1716" t="str">
        <f t="shared" si="53"/>
        <v>0703</v>
      </c>
      <c r="K1716" s="89" t="s">
        <v>1827</v>
      </c>
    </row>
    <row r="1717" spans="10:11" x14ac:dyDescent="0.25">
      <c r="J1717" t="str">
        <f t="shared" si="53"/>
        <v>0704</v>
      </c>
      <c r="K1717" s="89" t="s">
        <v>1828</v>
      </c>
    </row>
    <row r="1718" spans="10:11" x14ac:dyDescent="0.25">
      <c r="J1718" t="str">
        <f t="shared" si="53"/>
        <v>0705</v>
      </c>
      <c r="K1718" s="89" t="s">
        <v>1829</v>
      </c>
    </row>
    <row r="1719" spans="10:11" x14ac:dyDescent="0.25">
      <c r="J1719" t="str">
        <f t="shared" si="53"/>
        <v/>
      </c>
    </row>
    <row r="1720" spans="10:11" x14ac:dyDescent="0.25">
      <c r="J1720" t="str">
        <f t="shared" si="53"/>
        <v/>
      </c>
    </row>
    <row r="1721" spans="10:11" x14ac:dyDescent="0.25">
      <c r="J1721" t="str">
        <f>CONCATENATE(K1721,"_short")</f>
        <v>d_07040002_short</v>
      </c>
      <c r="K1721" s="89" t="s">
        <v>1830</v>
      </c>
    </row>
    <row r="1722" spans="10:11" x14ac:dyDescent="0.25">
      <c r="J1722" t="str">
        <f t="shared" ref="J1722:J1768" si="54">MID(K1722,9,4)</f>
        <v>0101</v>
      </c>
      <c r="K1722" s="89" t="s">
        <v>1831</v>
      </c>
    </row>
    <row r="1723" spans="10:11" x14ac:dyDescent="0.25">
      <c r="J1723" t="str">
        <f t="shared" si="54"/>
        <v>0102</v>
      </c>
      <c r="K1723" s="89" t="s">
        <v>1832</v>
      </c>
    </row>
    <row r="1724" spans="10:11" x14ac:dyDescent="0.25">
      <c r="J1724" t="str">
        <f t="shared" si="54"/>
        <v>0103</v>
      </c>
      <c r="K1724" s="89" t="s">
        <v>1833</v>
      </c>
    </row>
    <row r="1725" spans="10:11" x14ac:dyDescent="0.25">
      <c r="J1725" t="str">
        <f t="shared" si="54"/>
        <v>0104</v>
      </c>
      <c r="K1725" s="89" t="s">
        <v>1834</v>
      </c>
    </row>
    <row r="1726" spans="10:11" x14ac:dyDescent="0.25">
      <c r="J1726" t="str">
        <f t="shared" si="54"/>
        <v>0105</v>
      </c>
      <c r="K1726" s="89" t="s">
        <v>1835</v>
      </c>
    </row>
    <row r="1727" spans="10:11" x14ac:dyDescent="0.25">
      <c r="J1727" t="str">
        <f t="shared" si="54"/>
        <v>0106</v>
      </c>
      <c r="K1727" s="89" t="s">
        <v>1836</v>
      </c>
    </row>
    <row r="1728" spans="10:11" x14ac:dyDescent="0.25">
      <c r="J1728" t="str">
        <f t="shared" si="54"/>
        <v>0107</v>
      </c>
      <c r="K1728" s="89" t="s">
        <v>1837</v>
      </c>
    </row>
    <row r="1729" spans="10:11" x14ac:dyDescent="0.25">
      <c r="J1729" t="str">
        <f t="shared" si="54"/>
        <v>0108</v>
      </c>
      <c r="K1729" s="89" t="s">
        <v>1838</v>
      </c>
    </row>
    <row r="1730" spans="10:11" x14ac:dyDescent="0.25">
      <c r="J1730" t="str">
        <f t="shared" si="54"/>
        <v>0109</v>
      </c>
      <c r="K1730" s="89" t="s">
        <v>1839</v>
      </c>
    </row>
    <row r="1731" spans="10:11" x14ac:dyDescent="0.25">
      <c r="J1731" t="str">
        <f t="shared" si="54"/>
        <v>0201</v>
      </c>
      <c r="K1731" s="89" t="s">
        <v>1840</v>
      </c>
    </row>
    <row r="1732" spans="10:11" x14ac:dyDescent="0.25">
      <c r="J1732" t="str">
        <f t="shared" si="54"/>
        <v>0202</v>
      </c>
      <c r="K1732" s="89" t="s">
        <v>1841</v>
      </c>
    </row>
    <row r="1733" spans="10:11" x14ac:dyDescent="0.25">
      <c r="J1733" t="str">
        <f t="shared" si="54"/>
        <v>0203</v>
      </c>
      <c r="K1733" s="89" t="s">
        <v>1842</v>
      </c>
    </row>
    <row r="1734" spans="10:11" x14ac:dyDescent="0.25">
      <c r="J1734" t="str">
        <f t="shared" si="54"/>
        <v>0301</v>
      </c>
      <c r="K1734" s="89" t="s">
        <v>1843</v>
      </c>
    </row>
    <row r="1735" spans="10:11" x14ac:dyDescent="0.25">
      <c r="J1735" t="str">
        <f t="shared" si="54"/>
        <v>0302</v>
      </c>
      <c r="K1735" s="89" t="s">
        <v>1844</v>
      </c>
    </row>
    <row r="1736" spans="10:11" x14ac:dyDescent="0.25">
      <c r="J1736" t="str">
        <f t="shared" si="54"/>
        <v>0303</v>
      </c>
      <c r="K1736" s="89" t="s">
        <v>1845</v>
      </c>
    </row>
    <row r="1737" spans="10:11" x14ac:dyDescent="0.25">
      <c r="J1737" t="str">
        <f t="shared" si="54"/>
        <v>0304</v>
      </c>
      <c r="K1737" s="89" t="s">
        <v>1846</v>
      </c>
    </row>
    <row r="1738" spans="10:11" x14ac:dyDescent="0.25">
      <c r="J1738" t="str">
        <f t="shared" si="54"/>
        <v>0305</v>
      </c>
      <c r="K1738" s="89" t="s">
        <v>1847</v>
      </c>
    </row>
    <row r="1739" spans="10:11" x14ac:dyDescent="0.25">
      <c r="J1739" t="str">
        <f t="shared" si="54"/>
        <v>0306</v>
      </c>
      <c r="K1739" s="89" t="s">
        <v>1848</v>
      </c>
    </row>
    <row r="1740" spans="10:11" x14ac:dyDescent="0.25">
      <c r="J1740" t="str">
        <f t="shared" si="54"/>
        <v>0307</v>
      </c>
      <c r="K1740" s="89" t="s">
        <v>1849</v>
      </c>
    </row>
    <row r="1741" spans="10:11" x14ac:dyDescent="0.25">
      <c r="J1741" t="str">
        <f t="shared" si="54"/>
        <v>0308</v>
      </c>
      <c r="K1741" s="89" t="s">
        <v>1850</v>
      </c>
    </row>
    <row r="1742" spans="10:11" x14ac:dyDescent="0.25">
      <c r="J1742" t="str">
        <f t="shared" si="54"/>
        <v>0309</v>
      </c>
      <c r="K1742" s="89" t="s">
        <v>1851</v>
      </c>
    </row>
    <row r="1743" spans="10:11" x14ac:dyDescent="0.25">
      <c r="J1743" t="str">
        <f t="shared" si="54"/>
        <v>0310</v>
      </c>
      <c r="K1743" s="89" t="s">
        <v>1852</v>
      </c>
    </row>
    <row r="1744" spans="10:11" x14ac:dyDescent="0.25">
      <c r="J1744" t="str">
        <f t="shared" si="54"/>
        <v>0401</v>
      </c>
      <c r="K1744" s="89" t="s">
        <v>1853</v>
      </c>
    </row>
    <row r="1745" spans="10:11" x14ac:dyDescent="0.25">
      <c r="J1745" t="str">
        <f t="shared" si="54"/>
        <v>0402</v>
      </c>
      <c r="K1745" s="89" t="s">
        <v>1854</v>
      </c>
    </row>
    <row r="1746" spans="10:11" x14ac:dyDescent="0.25">
      <c r="J1746" t="str">
        <f t="shared" si="54"/>
        <v>0403</v>
      </c>
      <c r="K1746" s="89" t="s">
        <v>1855</v>
      </c>
    </row>
    <row r="1747" spans="10:11" x14ac:dyDescent="0.25">
      <c r="J1747" t="str">
        <f t="shared" si="54"/>
        <v>0404</v>
      </c>
      <c r="K1747" s="89" t="s">
        <v>1856</v>
      </c>
    </row>
    <row r="1748" spans="10:11" x14ac:dyDescent="0.25">
      <c r="J1748" t="str">
        <f t="shared" si="54"/>
        <v>0501</v>
      </c>
      <c r="K1748" s="89" t="s">
        <v>1857</v>
      </c>
    </row>
    <row r="1749" spans="10:11" x14ac:dyDescent="0.25">
      <c r="J1749" t="str">
        <f t="shared" si="54"/>
        <v>0502</v>
      </c>
      <c r="K1749" s="89" t="s">
        <v>1858</v>
      </c>
    </row>
    <row r="1750" spans="10:11" x14ac:dyDescent="0.25">
      <c r="J1750" t="str">
        <f t="shared" si="54"/>
        <v>0503</v>
      </c>
      <c r="K1750" s="89" t="s">
        <v>1859</v>
      </c>
    </row>
    <row r="1751" spans="10:11" x14ac:dyDescent="0.25">
      <c r="J1751" t="str">
        <f t="shared" si="54"/>
        <v>0601</v>
      </c>
      <c r="K1751" s="89" t="s">
        <v>1860</v>
      </c>
    </row>
    <row r="1752" spans="10:11" x14ac:dyDescent="0.25">
      <c r="J1752" t="str">
        <f t="shared" si="54"/>
        <v>0602</v>
      </c>
      <c r="K1752" s="89" t="s">
        <v>1861</v>
      </c>
    </row>
    <row r="1753" spans="10:11" x14ac:dyDescent="0.25">
      <c r="J1753" t="str">
        <f t="shared" si="54"/>
        <v>0603</v>
      </c>
      <c r="K1753" s="89" t="s">
        <v>1862</v>
      </c>
    </row>
    <row r="1754" spans="10:11" x14ac:dyDescent="0.25">
      <c r="J1754" t="str">
        <f t="shared" si="54"/>
        <v>0604</v>
      </c>
      <c r="K1754" s="89" t="s">
        <v>1863</v>
      </c>
    </row>
    <row r="1755" spans="10:11" x14ac:dyDescent="0.25">
      <c r="J1755" t="str">
        <f t="shared" si="54"/>
        <v>0605</v>
      </c>
      <c r="K1755" s="89" t="s">
        <v>1864</v>
      </c>
    </row>
    <row r="1756" spans="10:11" x14ac:dyDescent="0.25">
      <c r="J1756" t="str">
        <f t="shared" si="54"/>
        <v>0701</v>
      </c>
      <c r="K1756" s="89" t="s">
        <v>1865</v>
      </c>
    </row>
    <row r="1757" spans="10:11" x14ac:dyDescent="0.25">
      <c r="J1757" t="str">
        <f t="shared" si="54"/>
        <v>0702</v>
      </c>
      <c r="K1757" s="89" t="s">
        <v>1866</v>
      </c>
    </row>
    <row r="1758" spans="10:11" x14ac:dyDescent="0.25">
      <c r="J1758" t="str">
        <f t="shared" si="54"/>
        <v>0703</v>
      </c>
      <c r="K1758" s="89" t="s">
        <v>1867</v>
      </c>
    </row>
    <row r="1759" spans="10:11" x14ac:dyDescent="0.25">
      <c r="J1759" t="str">
        <f t="shared" si="54"/>
        <v>0801</v>
      </c>
      <c r="K1759" s="89" t="s">
        <v>1868</v>
      </c>
    </row>
    <row r="1760" spans="10:11" x14ac:dyDescent="0.25">
      <c r="J1760" t="str">
        <f t="shared" si="54"/>
        <v>0802</v>
      </c>
      <c r="K1760" s="89" t="s">
        <v>1869</v>
      </c>
    </row>
    <row r="1761" spans="10:11" x14ac:dyDescent="0.25">
      <c r="J1761" t="str">
        <f t="shared" si="54"/>
        <v>0803</v>
      </c>
      <c r="K1761" s="89" t="s">
        <v>1870</v>
      </c>
    </row>
    <row r="1762" spans="10:11" x14ac:dyDescent="0.25">
      <c r="J1762" t="str">
        <f t="shared" si="54"/>
        <v>0901</v>
      </c>
      <c r="K1762" s="89" t="s">
        <v>1871</v>
      </c>
    </row>
    <row r="1763" spans="10:11" x14ac:dyDescent="0.25">
      <c r="J1763" t="str">
        <f t="shared" si="54"/>
        <v>0902</v>
      </c>
      <c r="K1763" s="89" t="s">
        <v>1872</v>
      </c>
    </row>
    <row r="1764" spans="10:11" x14ac:dyDescent="0.25">
      <c r="J1764" t="str">
        <f t="shared" si="54"/>
        <v>0903</v>
      </c>
      <c r="K1764" s="89" t="s">
        <v>1873</v>
      </c>
    </row>
    <row r="1765" spans="10:11" x14ac:dyDescent="0.25">
      <c r="J1765" t="str">
        <f t="shared" si="54"/>
        <v>0904</v>
      </c>
      <c r="K1765" s="89" t="s">
        <v>1874</v>
      </c>
    </row>
    <row r="1766" spans="10:11" x14ac:dyDescent="0.25">
      <c r="J1766" t="str">
        <f t="shared" si="54"/>
        <v>0905</v>
      </c>
      <c r="K1766" s="89" t="s">
        <v>1875</v>
      </c>
    </row>
    <row r="1767" spans="10:11" x14ac:dyDescent="0.25">
      <c r="J1767" t="str">
        <f t="shared" si="54"/>
        <v/>
      </c>
    </row>
    <row r="1768" spans="10:11" x14ac:dyDescent="0.25">
      <c r="J1768" t="str">
        <f t="shared" si="54"/>
        <v/>
      </c>
    </row>
    <row r="1769" spans="10:11" x14ac:dyDescent="0.25">
      <c r="J1769" t="str">
        <f>CONCATENATE(K1769,"_short")</f>
        <v>d_07040003_short</v>
      </c>
      <c r="K1769" s="89" t="s">
        <v>1876</v>
      </c>
    </row>
    <row r="1770" spans="10:11" x14ac:dyDescent="0.25">
      <c r="J1770" t="str">
        <f t="shared" ref="J1770:J1811" si="55">MID(K1770,9,4)</f>
        <v>0101</v>
      </c>
      <c r="K1770" s="89" t="s">
        <v>1877</v>
      </c>
    </row>
    <row r="1771" spans="10:11" x14ac:dyDescent="0.25">
      <c r="J1771" t="str">
        <f t="shared" si="55"/>
        <v>0102</v>
      </c>
      <c r="K1771" s="89" t="s">
        <v>1878</v>
      </c>
    </row>
    <row r="1772" spans="10:11" x14ac:dyDescent="0.25">
      <c r="J1772" t="str">
        <f t="shared" si="55"/>
        <v>0103</v>
      </c>
      <c r="K1772" s="89" t="s">
        <v>1879</v>
      </c>
    </row>
    <row r="1773" spans="10:11" x14ac:dyDescent="0.25">
      <c r="J1773" t="str">
        <f t="shared" si="55"/>
        <v>0104</v>
      </c>
      <c r="K1773" s="89" t="s">
        <v>1880</v>
      </c>
    </row>
    <row r="1774" spans="10:11" x14ac:dyDescent="0.25">
      <c r="J1774" t="str">
        <f t="shared" si="55"/>
        <v>0105</v>
      </c>
      <c r="K1774" s="89" t="s">
        <v>1881</v>
      </c>
    </row>
    <row r="1775" spans="10:11" x14ac:dyDescent="0.25">
      <c r="J1775" t="str">
        <f t="shared" si="55"/>
        <v>0106</v>
      </c>
      <c r="K1775" s="89" t="s">
        <v>1882</v>
      </c>
    </row>
    <row r="1776" spans="10:11" x14ac:dyDescent="0.25">
      <c r="J1776" t="str">
        <f t="shared" si="55"/>
        <v>0107</v>
      </c>
      <c r="K1776" s="89" t="s">
        <v>1883</v>
      </c>
    </row>
    <row r="1777" spans="10:11" x14ac:dyDescent="0.25">
      <c r="J1777" t="str">
        <f t="shared" si="55"/>
        <v>0108</v>
      </c>
      <c r="K1777" s="89" t="s">
        <v>1884</v>
      </c>
    </row>
    <row r="1778" spans="10:11" x14ac:dyDescent="0.25">
      <c r="J1778" t="str">
        <f t="shared" si="55"/>
        <v>0201</v>
      </c>
      <c r="K1778" s="89" t="s">
        <v>1885</v>
      </c>
    </row>
    <row r="1779" spans="10:11" x14ac:dyDescent="0.25">
      <c r="J1779" t="str">
        <f t="shared" si="55"/>
        <v>0202</v>
      </c>
      <c r="K1779" s="89" t="s">
        <v>1886</v>
      </c>
    </row>
    <row r="1780" spans="10:11" x14ac:dyDescent="0.25">
      <c r="J1780" t="str">
        <f t="shared" si="55"/>
        <v>0203</v>
      </c>
      <c r="K1780" s="89" t="s">
        <v>1887</v>
      </c>
    </row>
    <row r="1781" spans="10:11" x14ac:dyDescent="0.25">
      <c r="J1781" t="str">
        <f t="shared" si="55"/>
        <v>0204</v>
      </c>
      <c r="K1781" s="89" t="s">
        <v>1888</v>
      </c>
    </row>
    <row r="1782" spans="10:11" x14ac:dyDescent="0.25">
      <c r="J1782" t="str">
        <f t="shared" si="55"/>
        <v>0205</v>
      </c>
      <c r="K1782" s="89" t="s">
        <v>1889</v>
      </c>
    </row>
    <row r="1783" spans="10:11" x14ac:dyDescent="0.25">
      <c r="J1783" t="str">
        <f t="shared" si="55"/>
        <v>0301</v>
      </c>
      <c r="K1783" s="89" t="s">
        <v>1890</v>
      </c>
    </row>
    <row r="1784" spans="10:11" x14ac:dyDescent="0.25">
      <c r="J1784" t="str">
        <f t="shared" si="55"/>
        <v>0302</v>
      </c>
      <c r="K1784" s="89" t="s">
        <v>1891</v>
      </c>
    </row>
    <row r="1785" spans="10:11" x14ac:dyDescent="0.25">
      <c r="J1785" t="str">
        <f t="shared" si="55"/>
        <v>0303</v>
      </c>
      <c r="K1785" s="89" t="s">
        <v>1892</v>
      </c>
    </row>
    <row r="1786" spans="10:11" x14ac:dyDescent="0.25">
      <c r="J1786" t="str">
        <f t="shared" si="55"/>
        <v>0304</v>
      </c>
      <c r="K1786" s="89" t="s">
        <v>1893</v>
      </c>
    </row>
    <row r="1787" spans="10:11" x14ac:dyDescent="0.25">
      <c r="J1787" t="str">
        <f t="shared" si="55"/>
        <v>0305</v>
      </c>
      <c r="K1787" s="89" t="s">
        <v>1894</v>
      </c>
    </row>
    <row r="1788" spans="10:11" x14ac:dyDescent="0.25">
      <c r="J1788" t="str">
        <f t="shared" si="55"/>
        <v>0306</v>
      </c>
      <c r="K1788" s="89" t="s">
        <v>1895</v>
      </c>
    </row>
    <row r="1789" spans="10:11" x14ac:dyDescent="0.25">
      <c r="J1789" t="str">
        <f t="shared" si="55"/>
        <v>0307</v>
      </c>
      <c r="K1789" s="89" t="s">
        <v>1896</v>
      </c>
    </row>
    <row r="1790" spans="10:11" x14ac:dyDescent="0.25">
      <c r="J1790" t="str">
        <f t="shared" si="55"/>
        <v>0308</v>
      </c>
      <c r="K1790" s="89" t="s">
        <v>1897</v>
      </c>
    </row>
    <row r="1791" spans="10:11" x14ac:dyDescent="0.25">
      <c r="J1791" t="str">
        <f t="shared" si="55"/>
        <v>0309</v>
      </c>
      <c r="K1791" s="89" t="s">
        <v>1898</v>
      </c>
    </row>
    <row r="1792" spans="10:11" x14ac:dyDescent="0.25">
      <c r="J1792" t="str">
        <f t="shared" si="55"/>
        <v>0310</v>
      </c>
      <c r="K1792" s="89" t="s">
        <v>1899</v>
      </c>
    </row>
    <row r="1793" spans="10:11" x14ac:dyDescent="0.25">
      <c r="J1793" t="str">
        <f t="shared" si="55"/>
        <v>0401</v>
      </c>
      <c r="K1793" s="89" t="s">
        <v>1900</v>
      </c>
    </row>
    <row r="1794" spans="10:11" x14ac:dyDescent="0.25">
      <c r="J1794" t="str">
        <f t="shared" si="55"/>
        <v>0402</v>
      </c>
      <c r="K1794" s="89" t="s">
        <v>1901</v>
      </c>
    </row>
    <row r="1795" spans="10:11" x14ac:dyDescent="0.25">
      <c r="J1795" t="str">
        <f t="shared" si="55"/>
        <v>0403</v>
      </c>
      <c r="K1795" s="89" t="s">
        <v>1902</v>
      </c>
    </row>
    <row r="1796" spans="10:11" x14ac:dyDescent="0.25">
      <c r="J1796" t="str">
        <f t="shared" si="55"/>
        <v>0404</v>
      </c>
      <c r="K1796" s="89" t="s">
        <v>1903</v>
      </c>
    </row>
    <row r="1797" spans="10:11" x14ac:dyDescent="0.25">
      <c r="J1797" t="str">
        <f t="shared" si="55"/>
        <v>0405</v>
      </c>
      <c r="K1797" s="89" t="s">
        <v>1904</v>
      </c>
    </row>
    <row r="1798" spans="10:11" x14ac:dyDescent="0.25">
      <c r="J1798" t="str">
        <f t="shared" si="55"/>
        <v>0501</v>
      </c>
      <c r="K1798" s="89" t="s">
        <v>1905</v>
      </c>
    </row>
    <row r="1799" spans="10:11" x14ac:dyDescent="0.25">
      <c r="J1799" t="str">
        <f t="shared" si="55"/>
        <v>0502</v>
      </c>
      <c r="K1799" s="89" t="s">
        <v>1906</v>
      </c>
    </row>
    <row r="1800" spans="10:11" x14ac:dyDescent="0.25">
      <c r="J1800" t="str">
        <f t="shared" si="55"/>
        <v>0601</v>
      </c>
      <c r="K1800" s="89" t="s">
        <v>1907</v>
      </c>
    </row>
    <row r="1801" spans="10:11" x14ac:dyDescent="0.25">
      <c r="J1801" t="str">
        <f t="shared" si="55"/>
        <v>0602</v>
      </c>
      <c r="K1801" s="89" t="s">
        <v>1908</v>
      </c>
    </row>
    <row r="1802" spans="10:11" x14ac:dyDescent="0.25">
      <c r="J1802" t="str">
        <f t="shared" si="55"/>
        <v>0603</v>
      </c>
      <c r="K1802" s="89" t="s">
        <v>1909</v>
      </c>
    </row>
    <row r="1803" spans="10:11" x14ac:dyDescent="0.25">
      <c r="J1803" t="str">
        <f t="shared" si="55"/>
        <v>0604</v>
      </c>
      <c r="K1803" s="89" t="s">
        <v>1910</v>
      </c>
    </row>
    <row r="1804" spans="10:11" x14ac:dyDescent="0.25">
      <c r="J1804" t="str">
        <f t="shared" si="55"/>
        <v>0605</v>
      </c>
      <c r="K1804" s="89" t="s">
        <v>1911</v>
      </c>
    </row>
    <row r="1805" spans="10:11" x14ac:dyDescent="0.25">
      <c r="J1805" t="str">
        <f t="shared" si="55"/>
        <v>0606</v>
      </c>
      <c r="K1805" s="89" t="s">
        <v>1912</v>
      </c>
    </row>
    <row r="1806" spans="10:11" x14ac:dyDescent="0.25">
      <c r="J1806" t="str">
        <f t="shared" si="55"/>
        <v>0607</v>
      </c>
      <c r="K1806" s="89" t="s">
        <v>1913</v>
      </c>
    </row>
    <row r="1807" spans="10:11" x14ac:dyDescent="0.25">
      <c r="J1807" t="str">
        <f t="shared" si="55"/>
        <v>0608</v>
      </c>
      <c r="K1807" s="89" t="s">
        <v>1914</v>
      </c>
    </row>
    <row r="1808" spans="10:11" x14ac:dyDescent="0.25">
      <c r="J1808" t="str">
        <f t="shared" si="55"/>
        <v>0609</v>
      </c>
      <c r="K1808" s="89" t="s">
        <v>1915</v>
      </c>
    </row>
    <row r="1809" spans="10:11" x14ac:dyDescent="0.25">
      <c r="J1809" t="str">
        <f t="shared" si="55"/>
        <v>0610</v>
      </c>
      <c r="K1809" s="89" t="s">
        <v>1916</v>
      </c>
    </row>
    <row r="1810" spans="10:11" x14ac:dyDescent="0.25">
      <c r="J1810" t="str">
        <f t="shared" si="55"/>
        <v/>
      </c>
    </row>
    <row r="1811" spans="10:11" x14ac:dyDescent="0.25">
      <c r="J1811" t="str">
        <f t="shared" si="55"/>
        <v/>
      </c>
    </row>
    <row r="1812" spans="10:11" x14ac:dyDescent="0.25">
      <c r="J1812" t="str">
        <f>CONCATENATE(K1812,"_short")</f>
        <v>d_07040004_short</v>
      </c>
      <c r="K1812" s="89" t="s">
        <v>1917</v>
      </c>
    </row>
    <row r="1813" spans="10:11" x14ac:dyDescent="0.25">
      <c r="J1813" t="str">
        <f t="shared" ref="J1813:J1853" si="56">MID(K1813,9,4)</f>
        <v>0101</v>
      </c>
      <c r="K1813" s="89" t="s">
        <v>1918</v>
      </c>
    </row>
    <row r="1814" spans="10:11" x14ac:dyDescent="0.25">
      <c r="J1814" t="str">
        <f t="shared" si="56"/>
        <v>0102</v>
      </c>
      <c r="K1814" s="89" t="s">
        <v>1919</v>
      </c>
    </row>
    <row r="1815" spans="10:11" x14ac:dyDescent="0.25">
      <c r="J1815" t="str">
        <f t="shared" si="56"/>
        <v>0103</v>
      </c>
      <c r="K1815" s="89" t="s">
        <v>1920</v>
      </c>
    </row>
    <row r="1816" spans="10:11" x14ac:dyDescent="0.25">
      <c r="J1816" t="str">
        <f t="shared" si="56"/>
        <v>0104</v>
      </c>
      <c r="K1816" s="89" t="s">
        <v>1921</v>
      </c>
    </row>
    <row r="1817" spans="10:11" x14ac:dyDescent="0.25">
      <c r="J1817" t="str">
        <f t="shared" si="56"/>
        <v>0105</v>
      </c>
      <c r="K1817" s="89" t="s">
        <v>1922</v>
      </c>
    </row>
    <row r="1818" spans="10:11" x14ac:dyDescent="0.25">
      <c r="J1818" t="str">
        <f t="shared" si="56"/>
        <v>0106</v>
      </c>
      <c r="K1818" s="89" t="s">
        <v>1923</v>
      </c>
    </row>
    <row r="1819" spans="10:11" x14ac:dyDescent="0.25">
      <c r="J1819" t="str">
        <f t="shared" si="56"/>
        <v>0107</v>
      </c>
      <c r="K1819" s="89" t="s">
        <v>1924</v>
      </c>
    </row>
    <row r="1820" spans="10:11" x14ac:dyDescent="0.25">
      <c r="J1820" t="str">
        <f t="shared" si="56"/>
        <v>0108</v>
      </c>
      <c r="K1820" s="89" t="s">
        <v>1925</v>
      </c>
    </row>
    <row r="1821" spans="10:11" x14ac:dyDescent="0.25">
      <c r="J1821" t="str">
        <f t="shared" si="56"/>
        <v>0109</v>
      </c>
      <c r="K1821" s="89" t="s">
        <v>1926</v>
      </c>
    </row>
    <row r="1822" spans="10:11" x14ac:dyDescent="0.25">
      <c r="J1822" t="str">
        <f t="shared" si="56"/>
        <v>0110</v>
      </c>
      <c r="K1822" s="89" t="s">
        <v>1927</v>
      </c>
    </row>
    <row r="1823" spans="10:11" x14ac:dyDescent="0.25">
      <c r="J1823" t="str">
        <f t="shared" si="56"/>
        <v>0201</v>
      </c>
      <c r="K1823" s="89" t="s">
        <v>1928</v>
      </c>
    </row>
    <row r="1824" spans="10:11" x14ac:dyDescent="0.25">
      <c r="J1824" t="str">
        <f t="shared" si="56"/>
        <v>0202</v>
      </c>
      <c r="K1824" s="89" t="s">
        <v>1929</v>
      </c>
    </row>
    <row r="1825" spans="10:11" x14ac:dyDescent="0.25">
      <c r="J1825" t="str">
        <f t="shared" si="56"/>
        <v>0203</v>
      </c>
      <c r="K1825" s="89" t="s">
        <v>1930</v>
      </c>
    </row>
    <row r="1826" spans="10:11" x14ac:dyDescent="0.25">
      <c r="J1826" t="str">
        <f t="shared" si="56"/>
        <v>0204</v>
      </c>
      <c r="K1826" s="89" t="s">
        <v>1931</v>
      </c>
    </row>
    <row r="1827" spans="10:11" x14ac:dyDescent="0.25">
      <c r="J1827" t="str">
        <f t="shared" si="56"/>
        <v>0205</v>
      </c>
      <c r="K1827" s="89" t="s">
        <v>1932</v>
      </c>
    </row>
    <row r="1828" spans="10:11" x14ac:dyDescent="0.25">
      <c r="J1828" t="str">
        <f t="shared" si="56"/>
        <v>0301</v>
      </c>
      <c r="K1828" s="89" t="s">
        <v>1933</v>
      </c>
    </row>
    <row r="1829" spans="10:11" x14ac:dyDescent="0.25">
      <c r="J1829" t="str">
        <f t="shared" si="56"/>
        <v>0302</v>
      </c>
      <c r="K1829" s="89" t="s">
        <v>1934</v>
      </c>
    </row>
    <row r="1830" spans="10:11" x14ac:dyDescent="0.25">
      <c r="J1830" t="str">
        <f t="shared" si="56"/>
        <v>0303</v>
      </c>
      <c r="K1830" s="89" t="s">
        <v>1935</v>
      </c>
    </row>
    <row r="1831" spans="10:11" x14ac:dyDescent="0.25">
      <c r="J1831" t="str">
        <f t="shared" si="56"/>
        <v>0304</v>
      </c>
      <c r="K1831" s="89" t="s">
        <v>1936</v>
      </c>
    </row>
    <row r="1832" spans="10:11" x14ac:dyDescent="0.25">
      <c r="J1832" t="str">
        <f t="shared" si="56"/>
        <v>0305</v>
      </c>
      <c r="K1832" s="89" t="s">
        <v>1937</v>
      </c>
    </row>
    <row r="1833" spans="10:11" x14ac:dyDescent="0.25">
      <c r="J1833" t="str">
        <f t="shared" si="56"/>
        <v>0306</v>
      </c>
      <c r="K1833" s="89" t="s">
        <v>1938</v>
      </c>
    </row>
    <row r="1834" spans="10:11" x14ac:dyDescent="0.25">
      <c r="J1834" t="str">
        <f t="shared" si="56"/>
        <v>0307</v>
      </c>
      <c r="K1834" s="89" t="s">
        <v>1939</v>
      </c>
    </row>
    <row r="1835" spans="10:11" x14ac:dyDescent="0.25">
      <c r="J1835" t="str">
        <f t="shared" si="56"/>
        <v>0401</v>
      </c>
      <c r="K1835" s="89" t="s">
        <v>1940</v>
      </c>
    </row>
    <row r="1836" spans="10:11" x14ac:dyDescent="0.25">
      <c r="J1836" t="str">
        <f t="shared" si="56"/>
        <v>0402</v>
      </c>
      <c r="K1836" s="89" t="s">
        <v>1941</v>
      </c>
    </row>
    <row r="1837" spans="10:11" x14ac:dyDescent="0.25">
      <c r="J1837" t="str">
        <f t="shared" si="56"/>
        <v>0403</v>
      </c>
      <c r="K1837" s="89" t="s">
        <v>1942</v>
      </c>
    </row>
    <row r="1838" spans="10:11" x14ac:dyDescent="0.25">
      <c r="J1838" t="str">
        <f t="shared" si="56"/>
        <v>0404</v>
      </c>
      <c r="K1838" s="89" t="s">
        <v>1943</v>
      </c>
    </row>
    <row r="1839" spans="10:11" x14ac:dyDescent="0.25">
      <c r="J1839" t="str">
        <f t="shared" si="56"/>
        <v>0405</v>
      </c>
      <c r="K1839" s="89" t="s">
        <v>1944</v>
      </c>
    </row>
    <row r="1840" spans="10:11" x14ac:dyDescent="0.25">
      <c r="J1840" t="str">
        <f t="shared" si="56"/>
        <v>0501</v>
      </c>
      <c r="K1840" s="89" t="s">
        <v>1945</v>
      </c>
    </row>
    <row r="1841" spans="10:11" x14ac:dyDescent="0.25">
      <c r="J1841" t="str">
        <f t="shared" si="56"/>
        <v>0502</v>
      </c>
      <c r="K1841" s="89" t="s">
        <v>1946</v>
      </c>
    </row>
    <row r="1842" spans="10:11" x14ac:dyDescent="0.25">
      <c r="J1842" t="str">
        <f t="shared" si="56"/>
        <v>0503</v>
      </c>
      <c r="K1842" s="89" t="s">
        <v>1947</v>
      </c>
    </row>
    <row r="1843" spans="10:11" x14ac:dyDescent="0.25">
      <c r="J1843" t="str">
        <f t="shared" si="56"/>
        <v>0504</v>
      </c>
      <c r="K1843" s="89" t="s">
        <v>1948</v>
      </c>
    </row>
    <row r="1844" spans="10:11" x14ac:dyDescent="0.25">
      <c r="J1844" t="str">
        <f t="shared" si="56"/>
        <v>0505</v>
      </c>
      <c r="K1844" s="89" t="s">
        <v>1949</v>
      </c>
    </row>
    <row r="1845" spans="10:11" x14ac:dyDescent="0.25">
      <c r="J1845" t="str">
        <f t="shared" si="56"/>
        <v>0506</v>
      </c>
      <c r="K1845" s="89" t="s">
        <v>1950</v>
      </c>
    </row>
    <row r="1846" spans="10:11" x14ac:dyDescent="0.25">
      <c r="J1846" t="str">
        <f t="shared" si="56"/>
        <v>0507</v>
      </c>
      <c r="K1846" s="89" t="s">
        <v>1951</v>
      </c>
    </row>
    <row r="1847" spans="10:11" x14ac:dyDescent="0.25">
      <c r="J1847" t="str">
        <f t="shared" si="56"/>
        <v>0508</v>
      </c>
      <c r="K1847" s="89" t="s">
        <v>1952</v>
      </c>
    </row>
    <row r="1848" spans="10:11" x14ac:dyDescent="0.25">
      <c r="J1848" t="str">
        <f t="shared" si="56"/>
        <v>0509</v>
      </c>
      <c r="K1848" s="89" t="s">
        <v>1953</v>
      </c>
    </row>
    <row r="1849" spans="10:11" x14ac:dyDescent="0.25">
      <c r="J1849" t="str">
        <f t="shared" si="56"/>
        <v>0510</v>
      </c>
      <c r="K1849" s="89" t="s">
        <v>1954</v>
      </c>
    </row>
    <row r="1850" spans="10:11" x14ac:dyDescent="0.25">
      <c r="J1850" t="str">
        <f t="shared" si="56"/>
        <v>0511</v>
      </c>
      <c r="K1850" s="89" t="s">
        <v>1955</v>
      </c>
    </row>
    <row r="1851" spans="10:11" x14ac:dyDescent="0.25">
      <c r="J1851" t="str">
        <f t="shared" si="56"/>
        <v>0512</v>
      </c>
      <c r="K1851" s="89" t="s">
        <v>1956</v>
      </c>
    </row>
    <row r="1852" spans="10:11" x14ac:dyDescent="0.25">
      <c r="J1852" t="str">
        <f t="shared" si="56"/>
        <v/>
      </c>
    </row>
    <row r="1853" spans="10:11" x14ac:dyDescent="0.25">
      <c r="J1853" t="str">
        <f t="shared" si="56"/>
        <v/>
      </c>
    </row>
    <row r="1854" spans="10:11" x14ac:dyDescent="0.25">
      <c r="J1854" t="str">
        <f>CONCATENATE(K1854,"_short")</f>
        <v>d_07040006_short</v>
      </c>
      <c r="K1854" s="89" t="s">
        <v>1957</v>
      </c>
    </row>
    <row r="1855" spans="10:11" x14ac:dyDescent="0.25">
      <c r="J1855" t="str">
        <f t="shared" ref="J1855:J1878" si="57">MID(K1855,9,4)</f>
        <v>0101</v>
      </c>
      <c r="K1855" s="89" t="s">
        <v>1958</v>
      </c>
    </row>
    <row r="1856" spans="10:11" x14ac:dyDescent="0.25">
      <c r="J1856" t="str">
        <f t="shared" si="57"/>
        <v>0102</v>
      </c>
      <c r="K1856" s="89" t="s">
        <v>1959</v>
      </c>
    </row>
    <row r="1857" spans="10:11" x14ac:dyDescent="0.25">
      <c r="J1857" t="str">
        <f t="shared" si="57"/>
        <v>0103</v>
      </c>
      <c r="K1857" s="89" t="s">
        <v>1960</v>
      </c>
    </row>
    <row r="1858" spans="10:11" x14ac:dyDescent="0.25">
      <c r="J1858" t="str">
        <f t="shared" si="57"/>
        <v>0201</v>
      </c>
      <c r="K1858" s="89" t="s">
        <v>1961</v>
      </c>
    </row>
    <row r="1859" spans="10:11" x14ac:dyDescent="0.25">
      <c r="J1859" t="str">
        <f t="shared" si="57"/>
        <v>0202</v>
      </c>
      <c r="K1859" s="89" t="s">
        <v>1962</v>
      </c>
    </row>
    <row r="1860" spans="10:11" x14ac:dyDescent="0.25">
      <c r="J1860" t="str">
        <f t="shared" si="57"/>
        <v>0203</v>
      </c>
      <c r="K1860" s="89" t="s">
        <v>1963</v>
      </c>
    </row>
    <row r="1861" spans="10:11" x14ac:dyDescent="0.25">
      <c r="J1861" t="str">
        <f t="shared" si="57"/>
        <v>0204</v>
      </c>
      <c r="K1861" s="89" t="s">
        <v>1964</v>
      </c>
    </row>
    <row r="1862" spans="10:11" x14ac:dyDescent="0.25">
      <c r="J1862" t="str">
        <f t="shared" si="57"/>
        <v>0301</v>
      </c>
      <c r="K1862" s="89" t="s">
        <v>1965</v>
      </c>
    </row>
    <row r="1863" spans="10:11" x14ac:dyDescent="0.25">
      <c r="J1863" t="str">
        <f t="shared" si="57"/>
        <v>0302</v>
      </c>
      <c r="K1863" s="89" t="s">
        <v>1966</v>
      </c>
    </row>
    <row r="1864" spans="10:11" x14ac:dyDescent="0.25">
      <c r="J1864" t="str">
        <f t="shared" si="57"/>
        <v>0303</v>
      </c>
      <c r="K1864" s="89" t="s">
        <v>1967</v>
      </c>
    </row>
    <row r="1865" spans="10:11" x14ac:dyDescent="0.25">
      <c r="J1865" t="str">
        <f t="shared" si="57"/>
        <v>0304</v>
      </c>
      <c r="K1865" s="89" t="s">
        <v>1968</v>
      </c>
    </row>
    <row r="1866" spans="10:11" x14ac:dyDescent="0.25">
      <c r="J1866" t="str">
        <f t="shared" si="57"/>
        <v>0305</v>
      </c>
      <c r="K1866" s="89" t="s">
        <v>1969</v>
      </c>
    </row>
    <row r="1867" spans="10:11" x14ac:dyDescent="0.25">
      <c r="J1867" t="str">
        <f t="shared" si="57"/>
        <v>0306</v>
      </c>
      <c r="K1867" s="89" t="s">
        <v>1970</v>
      </c>
    </row>
    <row r="1868" spans="10:11" x14ac:dyDescent="0.25">
      <c r="J1868" t="str">
        <f t="shared" si="57"/>
        <v>0307</v>
      </c>
      <c r="K1868" s="89" t="s">
        <v>1971</v>
      </c>
    </row>
    <row r="1869" spans="10:11" x14ac:dyDescent="0.25">
      <c r="J1869" t="str">
        <f t="shared" si="57"/>
        <v>0308</v>
      </c>
      <c r="K1869" s="89" t="s">
        <v>1972</v>
      </c>
    </row>
    <row r="1870" spans="10:11" x14ac:dyDescent="0.25">
      <c r="J1870" t="str">
        <f t="shared" si="57"/>
        <v>0309</v>
      </c>
      <c r="K1870" s="89" t="s">
        <v>1973</v>
      </c>
    </row>
    <row r="1871" spans="10:11" x14ac:dyDescent="0.25">
      <c r="J1871" t="str">
        <f t="shared" si="57"/>
        <v>0310</v>
      </c>
      <c r="K1871" s="89" t="s">
        <v>1974</v>
      </c>
    </row>
    <row r="1872" spans="10:11" x14ac:dyDescent="0.25">
      <c r="J1872" t="str">
        <f t="shared" si="57"/>
        <v>0401</v>
      </c>
      <c r="K1872" s="89" t="s">
        <v>1975</v>
      </c>
    </row>
    <row r="1873" spans="10:11" x14ac:dyDescent="0.25">
      <c r="J1873" t="str">
        <f t="shared" si="57"/>
        <v>0402</v>
      </c>
      <c r="K1873" s="89" t="s">
        <v>1976</v>
      </c>
    </row>
    <row r="1874" spans="10:11" x14ac:dyDescent="0.25">
      <c r="J1874" t="str">
        <f t="shared" si="57"/>
        <v>0403</v>
      </c>
      <c r="K1874" s="89" t="s">
        <v>1977</v>
      </c>
    </row>
    <row r="1875" spans="10:11" x14ac:dyDescent="0.25">
      <c r="J1875" t="str">
        <f t="shared" si="57"/>
        <v>0501</v>
      </c>
      <c r="K1875" s="89" t="s">
        <v>1978</v>
      </c>
    </row>
    <row r="1876" spans="10:11" x14ac:dyDescent="0.25">
      <c r="J1876" t="str">
        <f t="shared" si="57"/>
        <v>0502</v>
      </c>
      <c r="K1876" s="89" t="s">
        <v>1979</v>
      </c>
    </row>
    <row r="1877" spans="10:11" x14ac:dyDescent="0.25">
      <c r="J1877" t="str">
        <f t="shared" si="57"/>
        <v/>
      </c>
    </row>
    <row r="1878" spans="10:11" x14ac:dyDescent="0.25">
      <c r="J1878" t="str">
        <f t="shared" si="57"/>
        <v/>
      </c>
    </row>
    <row r="1879" spans="10:11" x14ac:dyDescent="0.25">
      <c r="J1879" t="str">
        <f>CONCATENATE(K1879,"_short")</f>
        <v>d_07040008_short</v>
      </c>
      <c r="K1879" s="89" t="s">
        <v>1980</v>
      </c>
    </row>
    <row r="1880" spans="10:11" x14ac:dyDescent="0.25">
      <c r="J1880" t="str">
        <f t="shared" ref="J1880:J1911" si="58">MID(K1880,9,4)</f>
        <v>0101</v>
      </c>
      <c r="K1880" s="89" t="s">
        <v>1981</v>
      </c>
    </row>
    <row r="1881" spans="10:11" x14ac:dyDescent="0.25">
      <c r="J1881" t="str">
        <f t="shared" si="58"/>
        <v>0102</v>
      </c>
      <c r="K1881" s="89" t="s">
        <v>1982</v>
      </c>
    </row>
    <row r="1882" spans="10:11" x14ac:dyDescent="0.25">
      <c r="J1882" t="str">
        <f t="shared" si="58"/>
        <v>0103</v>
      </c>
      <c r="K1882" s="89" t="s">
        <v>1983</v>
      </c>
    </row>
    <row r="1883" spans="10:11" x14ac:dyDescent="0.25">
      <c r="J1883" t="str">
        <f t="shared" si="58"/>
        <v>0104</v>
      </c>
      <c r="K1883" s="89" t="s">
        <v>1984</v>
      </c>
    </row>
    <row r="1884" spans="10:11" x14ac:dyDescent="0.25">
      <c r="J1884" t="str">
        <f t="shared" si="58"/>
        <v>0105</v>
      </c>
      <c r="K1884" s="89" t="s">
        <v>1985</v>
      </c>
    </row>
    <row r="1885" spans="10:11" x14ac:dyDescent="0.25">
      <c r="J1885" t="str">
        <f t="shared" si="58"/>
        <v>0106</v>
      </c>
      <c r="K1885" s="89" t="s">
        <v>1986</v>
      </c>
    </row>
    <row r="1886" spans="10:11" x14ac:dyDescent="0.25">
      <c r="J1886" t="str">
        <f t="shared" si="58"/>
        <v>0107</v>
      </c>
      <c r="K1886" s="89" t="s">
        <v>1987</v>
      </c>
    </row>
    <row r="1887" spans="10:11" x14ac:dyDescent="0.25">
      <c r="J1887" t="str">
        <f t="shared" si="58"/>
        <v>0108</v>
      </c>
      <c r="K1887" s="89" t="s">
        <v>1988</v>
      </c>
    </row>
    <row r="1888" spans="10:11" x14ac:dyDescent="0.25">
      <c r="J1888" t="str">
        <f t="shared" si="58"/>
        <v>0201</v>
      </c>
      <c r="K1888" s="89" t="s">
        <v>1989</v>
      </c>
    </row>
    <row r="1889" spans="10:11" x14ac:dyDescent="0.25">
      <c r="J1889" t="str">
        <f t="shared" si="58"/>
        <v>0202</v>
      </c>
      <c r="K1889" s="89" t="s">
        <v>1990</v>
      </c>
    </row>
    <row r="1890" spans="10:11" x14ac:dyDescent="0.25">
      <c r="J1890" t="str">
        <f t="shared" si="58"/>
        <v>0203</v>
      </c>
      <c r="K1890" s="89" t="s">
        <v>1991</v>
      </c>
    </row>
    <row r="1891" spans="10:11" x14ac:dyDescent="0.25">
      <c r="J1891" t="str">
        <f t="shared" si="58"/>
        <v>0204</v>
      </c>
      <c r="K1891" s="89" t="s">
        <v>1992</v>
      </c>
    </row>
    <row r="1892" spans="10:11" x14ac:dyDescent="0.25">
      <c r="J1892" t="str">
        <f t="shared" si="58"/>
        <v>0205</v>
      </c>
      <c r="K1892" s="89" t="s">
        <v>1993</v>
      </c>
    </row>
    <row r="1893" spans="10:11" x14ac:dyDescent="0.25">
      <c r="J1893" t="str">
        <f t="shared" si="58"/>
        <v>0206</v>
      </c>
      <c r="K1893" s="89" t="s">
        <v>1994</v>
      </c>
    </row>
    <row r="1894" spans="10:11" x14ac:dyDescent="0.25">
      <c r="J1894" t="str">
        <f t="shared" si="58"/>
        <v>0207</v>
      </c>
      <c r="K1894" s="89" t="s">
        <v>1995</v>
      </c>
    </row>
    <row r="1895" spans="10:11" x14ac:dyDescent="0.25">
      <c r="J1895" t="str">
        <f t="shared" si="58"/>
        <v>0208</v>
      </c>
      <c r="K1895" s="89" t="s">
        <v>1996</v>
      </c>
    </row>
    <row r="1896" spans="10:11" x14ac:dyDescent="0.25">
      <c r="J1896" t="str">
        <f t="shared" si="58"/>
        <v>0301</v>
      </c>
      <c r="K1896" s="89" t="s">
        <v>1997</v>
      </c>
    </row>
    <row r="1897" spans="10:11" x14ac:dyDescent="0.25">
      <c r="J1897" t="str">
        <f t="shared" si="58"/>
        <v>0302</v>
      </c>
      <c r="K1897" s="89" t="s">
        <v>1998</v>
      </c>
    </row>
    <row r="1898" spans="10:11" x14ac:dyDescent="0.25">
      <c r="J1898" t="str">
        <f t="shared" si="58"/>
        <v>0303</v>
      </c>
      <c r="K1898" s="89" t="s">
        <v>1999</v>
      </c>
    </row>
    <row r="1899" spans="10:11" x14ac:dyDescent="0.25">
      <c r="J1899" t="str">
        <f t="shared" si="58"/>
        <v>0304</v>
      </c>
      <c r="K1899" s="89" t="s">
        <v>2000</v>
      </c>
    </row>
    <row r="1900" spans="10:11" x14ac:dyDescent="0.25">
      <c r="J1900" t="str">
        <f t="shared" si="58"/>
        <v>0305</v>
      </c>
      <c r="K1900" s="89" t="s">
        <v>2001</v>
      </c>
    </row>
    <row r="1901" spans="10:11" x14ac:dyDescent="0.25">
      <c r="J1901" t="str">
        <f t="shared" si="58"/>
        <v>0401</v>
      </c>
      <c r="K1901" s="89" t="s">
        <v>2002</v>
      </c>
    </row>
    <row r="1902" spans="10:11" x14ac:dyDescent="0.25">
      <c r="J1902" t="str">
        <f t="shared" si="58"/>
        <v>0402</v>
      </c>
      <c r="K1902" s="89" t="s">
        <v>2003</v>
      </c>
    </row>
    <row r="1903" spans="10:11" x14ac:dyDescent="0.25">
      <c r="J1903" t="str">
        <f t="shared" si="58"/>
        <v>0403</v>
      </c>
      <c r="K1903" s="89" t="s">
        <v>2004</v>
      </c>
    </row>
    <row r="1904" spans="10:11" x14ac:dyDescent="0.25">
      <c r="J1904" t="str">
        <f t="shared" si="58"/>
        <v>0404</v>
      </c>
      <c r="K1904" s="89" t="s">
        <v>2005</v>
      </c>
    </row>
    <row r="1905" spans="10:11" x14ac:dyDescent="0.25">
      <c r="J1905" t="str">
        <f t="shared" si="58"/>
        <v>0405</v>
      </c>
      <c r="K1905" s="89" t="s">
        <v>2006</v>
      </c>
    </row>
    <row r="1906" spans="10:11" x14ac:dyDescent="0.25">
      <c r="J1906" t="str">
        <f t="shared" si="58"/>
        <v>0406</v>
      </c>
      <c r="K1906" s="89" t="s">
        <v>2007</v>
      </c>
    </row>
    <row r="1907" spans="10:11" x14ac:dyDescent="0.25">
      <c r="J1907" t="str">
        <f t="shared" si="58"/>
        <v>0407</v>
      </c>
      <c r="K1907" s="89" t="s">
        <v>2008</v>
      </c>
    </row>
    <row r="1908" spans="10:11" x14ac:dyDescent="0.25">
      <c r="J1908" t="str">
        <f t="shared" si="58"/>
        <v>0408</v>
      </c>
      <c r="K1908" s="89" t="s">
        <v>2009</v>
      </c>
    </row>
    <row r="1909" spans="10:11" x14ac:dyDescent="0.25">
      <c r="J1909" t="str">
        <f t="shared" si="58"/>
        <v>0409</v>
      </c>
      <c r="K1909" s="89" t="s">
        <v>2010</v>
      </c>
    </row>
    <row r="1910" spans="10:11" x14ac:dyDescent="0.25">
      <c r="J1910" t="str">
        <f t="shared" si="58"/>
        <v>0410</v>
      </c>
      <c r="K1910" s="89" t="s">
        <v>2011</v>
      </c>
    </row>
    <row r="1911" spans="10:11" x14ac:dyDescent="0.25">
      <c r="J1911" t="str">
        <f t="shared" si="58"/>
        <v>0501</v>
      </c>
      <c r="K1911" s="89" t="s">
        <v>2012</v>
      </c>
    </row>
    <row r="1912" spans="10:11" x14ac:dyDescent="0.25">
      <c r="J1912" t="str">
        <f t="shared" ref="J1912:J1931" si="59">MID(K1912,9,4)</f>
        <v>0502</v>
      </c>
      <c r="K1912" s="89" t="s">
        <v>2013</v>
      </c>
    </row>
    <row r="1913" spans="10:11" x14ac:dyDescent="0.25">
      <c r="J1913" t="str">
        <f t="shared" si="59"/>
        <v>0503</v>
      </c>
      <c r="K1913" s="89" t="s">
        <v>2014</v>
      </c>
    </row>
    <row r="1914" spans="10:11" x14ac:dyDescent="0.25">
      <c r="J1914" t="str">
        <f t="shared" si="59"/>
        <v>0504</v>
      </c>
      <c r="K1914" s="89" t="s">
        <v>2015</v>
      </c>
    </row>
    <row r="1915" spans="10:11" x14ac:dyDescent="0.25">
      <c r="J1915" t="str">
        <f t="shared" si="59"/>
        <v>0601</v>
      </c>
      <c r="K1915" s="89" t="s">
        <v>2016</v>
      </c>
    </row>
    <row r="1916" spans="10:11" x14ac:dyDescent="0.25">
      <c r="J1916" t="str">
        <f t="shared" si="59"/>
        <v>0602</v>
      </c>
      <c r="K1916" s="89" t="s">
        <v>2017</v>
      </c>
    </row>
    <row r="1917" spans="10:11" x14ac:dyDescent="0.25">
      <c r="J1917" t="str">
        <f t="shared" si="59"/>
        <v>0701</v>
      </c>
      <c r="K1917" s="89" t="s">
        <v>2018</v>
      </c>
    </row>
    <row r="1918" spans="10:11" x14ac:dyDescent="0.25">
      <c r="J1918" t="str">
        <f t="shared" si="59"/>
        <v>0702</v>
      </c>
      <c r="K1918" s="89" t="s">
        <v>2019</v>
      </c>
    </row>
    <row r="1919" spans="10:11" x14ac:dyDescent="0.25">
      <c r="J1919" t="str">
        <f t="shared" si="59"/>
        <v>0703</v>
      </c>
      <c r="K1919" s="89" t="s">
        <v>2020</v>
      </c>
    </row>
    <row r="1920" spans="10:11" x14ac:dyDescent="0.25">
      <c r="J1920" t="str">
        <f t="shared" si="59"/>
        <v>0801</v>
      </c>
      <c r="K1920" s="89" t="s">
        <v>2021</v>
      </c>
    </row>
    <row r="1921" spans="10:11" x14ac:dyDescent="0.25">
      <c r="J1921" t="str">
        <f t="shared" si="59"/>
        <v>0802</v>
      </c>
      <c r="K1921" s="89" t="s">
        <v>2022</v>
      </c>
    </row>
    <row r="1922" spans="10:11" x14ac:dyDescent="0.25">
      <c r="J1922" t="str">
        <f t="shared" si="59"/>
        <v>0803</v>
      </c>
      <c r="K1922" s="89" t="s">
        <v>2023</v>
      </c>
    </row>
    <row r="1923" spans="10:11" x14ac:dyDescent="0.25">
      <c r="J1923" t="str">
        <f t="shared" si="59"/>
        <v>0804</v>
      </c>
      <c r="K1923" s="89" t="s">
        <v>2024</v>
      </c>
    </row>
    <row r="1924" spans="10:11" x14ac:dyDescent="0.25">
      <c r="J1924" t="str">
        <f t="shared" si="59"/>
        <v>0805</v>
      </c>
      <c r="K1924" s="89" t="s">
        <v>2025</v>
      </c>
    </row>
    <row r="1925" spans="10:11" x14ac:dyDescent="0.25">
      <c r="J1925" t="str">
        <f t="shared" si="59"/>
        <v>0806</v>
      </c>
      <c r="K1925" s="89" t="s">
        <v>2026</v>
      </c>
    </row>
    <row r="1926" spans="10:11" x14ac:dyDescent="0.25">
      <c r="J1926" t="str">
        <f t="shared" si="59"/>
        <v>0901</v>
      </c>
      <c r="K1926" s="89" t="s">
        <v>2027</v>
      </c>
    </row>
    <row r="1927" spans="10:11" x14ac:dyDescent="0.25">
      <c r="J1927" t="str">
        <f t="shared" si="59"/>
        <v>0902</v>
      </c>
      <c r="K1927" s="89" t="s">
        <v>2028</v>
      </c>
    </row>
    <row r="1928" spans="10:11" x14ac:dyDescent="0.25">
      <c r="J1928" t="str">
        <f t="shared" si="59"/>
        <v>0903</v>
      </c>
      <c r="K1928" s="89" t="s">
        <v>2029</v>
      </c>
    </row>
    <row r="1929" spans="10:11" x14ac:dyDescent="0.25">
      <c r="J1929" t="str">
        <f t="shared" si="59"/>
        <v>0904</v>
      </c>
      <c r="K1929" s="89" t="s">
        <v>2030</v>
      </c>
    </row>
    <row r="1930" spans="10:11" x14ac:dyDescent="0.25">
      <c r="J1930" t="str">
        <f t="shared" si="59"/>
        <v/>
      </c>
    </row>
    <row r="1931" spans="10:11" x14ac:dyDescent="0.25">
      <c r="J1931" t="str">
        <f t="shared" si="59"/>
        <v/>
      </c>
    </row>
    <row r="1932" spans="10:11" x14ac:dyDescent="0.25">
      <c r="J1932" t="str">
        <f>CONCATENATE(K1932,"_short")</f>
        <v>d_07060001_short</v>
      </c>
      <c r="K1932" s="89" t="s">
        <v>2031</v>
      </c>
    </row>
    <row r="1933" spans="10:11" x14ac:dyDescent="0.25">
      <c r="J1933" t="str">
        <f t="shared" ref="J1933:J1975" si="60">MID(K1933,9,4)</f>
        <v>0101</v>
      </c>
      <c r="K1933" s="89" t="s">
        <v>2032</v>
      </c>
    </row>
    <row r="1934" spans="10:11" x14ac:dyDescent="0.25">
      <c r="J1934" t="str">
        <f t="shared" si="60"/>
        <v>0102</v>
      </c>
      <c r="K1934" s="89" t="s">
        <v>2033</v>
      </c>
    </row>
    <row r="1935" spans="10:11" x14ac:dyDescent="0.25">
      <c r="J1935" t="str">
        <f t="shared" si="60"/>
        <v>0103</v>
      </c>
      <c r="K1935" s="89" t="s">
        <v>2034</v>
      </c>
    </row>
    <row r="1936" spans="10:11" x14ac:dyDescent="0.25">
      <c r="J1936" t="str">
        <f t="shared" si="60"/>
        <v>0104</v>
      </c>
      <c r="K1936" s="89" t="s">
        <v>2035</v>
      </c>
    </row>
    <row r="1937" spans="10:11" x14ac:dyDescent="0.25">
      <c r="J1937" t="str">
        <f t="shared" si="60"/>
        <v>0201</v>
      </c>
      <c r="K1937" s="89" t="s">
        <v>2036</v>
      </c>
    </row>
    <row r="1938" spans="10:11" x14ac:dyDescent="0.25">
      <c r="J1938" t="str">
        <f t="shared" si="60"/>
        <v>0202</v>
      </c>
      <c r="K1938" s="89" t="s">
        <v>2037</v>
      </c>
    </row>
    <row r="1939" spans="10:11" x14ac:dyDescent="0.25">
      <c r="J1939" t="str">
        <f t="shared" si="60"/>
        <v>0203</v>
      </c>
      <c r="K1939" s="89" t="s">
        <v>2038</v>
      </c>
    </row>
    <row r="1940" spans="10:11" x14ac:dyDescent="0.25">
      <c r="J1940" t="str">
        <f t="shared" si="60"/>
        <v>0301</v>
      </c>
      <c r="K1940" s="89" t="s">
        <v>2039</v>
      </c>
    </row>
    <row r="1941" spans="10:11" x14ac:dyDescent="0.25">
      <c r="J1941" t="str">
        <f t="shared" si="60"/>
        <v>0302</v>
      </c>
      <c r="K1941" s="89" t="s">
        <v>2040</v>
      </c>
    </row>
    <row r="1942" spans="10:11" x14ac:dyDescent="0.25">
      <c r="J1942" t="str">
        <f t="shared" si="60"/>
        <v>0303</v>
      </c>
      <c r="K1942" s="89" t="s">
        <v>2041</v>
      </c>
    </row>
    <row r="1943" spans="10:11" x14ac:dyDescent="0.25">
      <c r="J1943" t="str">
        <f t="shared" si="60"/>
        <v>0304</v>
      </c>
      <c r="K1943" s="89" t="s">
        <v>2042</v>
      </c>
    </row>
    <row r="1944" spans="10:11" x14ac:dyDescent="0.25">
      <c r="J1944" t="str">
        <f t="shared" si="60"/>
        <v>0305</v>
      </c>
      <c r="K1944" s="89" t="s">
        <v>2043</v>
      </c>
    </row>
    <row r="1945" spans="10:11" x14ac:dyDescent="0.25">
      <c r="J1945" t="str">
        <f t="shared" si="60"/>
        <v>0306</v>
      </c>
      <c r="K1945" s="89" t="s">
        <v>2044</v>
      </c>
    </row>
    <row r="1946" spans="10:11" x14ac:dyDescent="0.25">
      <c r="J1946" t="str">
        <f t="shared" si="60"/>
        <v>0307</v>
      </c>
      <c r="K1946" s="89" t="s">
        <v>2045</v>
      </c>
    </row>
    <row r="1947" spans="10:11" x14ac:dyDescent="0.25">
      <c r="J1947" t="str">
        <f t="shared" si="60"/>
        <v>0401</v>
      </c>
      <c r="K1947" s="89" t="s">
        <v>2046</v>
      </c>
    </row>
    <row r="1948" spans="10:11" x14ac:dyDescent="0.25">
      <c r="J1948" t="str">
        <f t="shared" si="60"/>
        <v>0402</v>
      </c>
      <c r="K1948" s="89" t="s">
        <v>2047</v>
      </c>
    </row>
    <row r="1949" spans="10:11" x14ac:dyDescent="0.25">
      <c r="J1949" t="str">
        <f t="shared" si="60"/>
        <v>0501</v>
      </c>
      <c r="K1949" s="89" t="s">
        <v>2048</v>
      </c>
    </row>
    <row r="1950" spans="10:11" x14ac:dyDescent="0.25">
      <c r="J1950" t="str">
        <f t="shared" si="60"/>
        <v>0502</v>
      </c>
      <c r="K1950" s="89" t="s">
        <v>2049</v>
      </c>
    </row>
    <row r="1951" spans="10:11" x14ac:dyDescent="0.25">
      <c r="J1951" t="str">
        <f t="shared" si="60"/>
        <v>0503</v>
      </c>
      <c r="K1951" s="89" t="s">
        <v>2050</v>
      </c>
    </row>
    <row r="1952" spans="10:11" x14ac:dyDescent="0.25">
      <c r="J1952" t="str">
        <f t="shared" si="60"/>
        <v>0504</v>
      </c>
      <c r="K1952" s="89" t="s">
        <v>2051</v>
      </c>
    </row>
    <row r="1953" spans="10:11" x14ac:dyDescent="0.25">
      <c r="J1953" t="str">
        <f t="shared" si="60"/>
        <v>0505</v>
      </c>
      <c r="K1953" s="89" t="s">
        <v>2052</v>
      </c>
    </row>
    <row r="1954" spans="10:11" x14ac:dyDescent="0.25">
      <c r="J1954" t="str">
        <f t="shared" si="60"/>
        <v>0601</v>
      </c>
      <c r="K1954" s="89" t="s">
        <v>2053</v>
      </c>
    </row>
    <row r="1955" spans="10:11" x14ac:dyDescent="0.25">
      <c r="J1955" t="str">
        <f t="shared" si="60"/>
        <v>0602</v>
      </c>
      <c r="K1955" s="89" t="s">
        <v>2054</v>
      </c>
    </row>
    <row r="1956" spans="10:11" x14ac:dyDescent="0.25">
      <c r="J1956" t="str">
        <f t="shared" si="60"/>
        <v>0701</v>
      </c>
      <c r="K1956" s="89" t="s">
        <v>2055</v>
      </c>
    </row>
    <row r="1957" spans="10:11" x14ac:dyDescent="0.25">
      <c r="J1957" t="str">
        <f t="shared" si="60"/>
        <v>0702</v>
      </c>
      <c r="K1957" s="89" t="s">
        <v>2056</v>
      </c>
    </row>
    <row r="1958" spans="10:11" x14ac:dyDescent="0.25">
      <c r="J1958" t="str">
        <f t="shared" si="60"/>
        <v>0703</v>
      </c>
      <c r="K1958" s="89" t="s">
        <v>2057</v>
      </c>
    </row>
    <row r="1959" spans="10:11" x14ac:dyDescent="0.25">
      <c r="J1959" t="str">
        <f t="shared" si="60"/>
        <v>0704</v>
      </c>
      <c r="K1959" s="89" t="s">
        <v>2058</v>
      </c>
    </row>
    <row r="1960" spans="10:11" x14ac:dyDescent="0.25">
      <c r="J1960" t="str">
        <f t="shared" si="60"/>
        <v>0705</v>
      </c>
      <c r="K1960" s="89" t="s">
        <v>2059</v>
      </c>
    </row>
    <row r="1961" spans="10:11" x14ac:dyDescent="0.25">
      <c r="J1961" t="str">
        <f t="shared" si="60"/>
        <v>0706</v>
      </c>
      <c r="K1961" s="89" t="s">
        <v>2060</v>
      </c>
    </row>
    <row r="1962" spans="10:11" x14ac:dyDescent="0.25">
      <c r="J1962" t="str">
        <f t="shared" si="60"/>
        <v>0707</v>
      </c>
      <c r="K1962" s="89" t="s">
        <v>2061</v>
      </c>
    </row>
    <row r="1963" spans="10:11" x14ac:dyDescent="0.25">
      <c r="J1963" t="str">
        <f t="shared" si="60"/>
        <v>0801</v>
      </c>
      <c r="K1963" s="89" t="s">
        <v>2062</v>
      </c>
    </row>
    <row r="1964" spans="10:11" x14ac:dyDescent="0.25">
      <c r="J1964" t="str">
        <f t="shared" si="60"/>
        <v>0802</v>
      </c>
      <c r="K1964" s="89" t="s">
        <v>2063</v>
      </c>
    </row>
    <row r="1965" spans="10:11" x14ac:dyDescent="0.25">
      <c r="J1965" t="str">
        <f t="shared" si="60"/>
        <v>0901</v>
      </c>
      <c r="K1965" s="89" t="s">
        <v>2064</v>
      </c>
    </row>
    <row r="1966" spans="10:11" x14ac:dyDescent="0.25">
      <c r="J1966" t="str">
        <f t="shared" si="60"/>
        <v>0902</v>
      </c>
      <c r="K1966" s="89" t="s">
        <v>2065</v>
      </c>
    </row>
    <row r="1967" spans="10:11" x14ac:dyDescent="0.25">
      <c r="J1967" t="str">
        <f t="shared" si="60"/>
        <v>0903</v>
      </c>
      <c r="K1967" s="89" t="s">
        <v>2066</v>
      </c>
    </row>
    <row r="1968" spans="10:11" x14ac:dyDescent="0.25">
      <c r="J1968" t="str">
        <f t="shared" si="60"/>
        <v>0904</v>
      </c>
      <c r="K1968" s="89" t="s">
        <v>2067</v>
      </c>
    </row>
    <row r="1969" spans="10:11" x14ac:dyDescent="0.25">
      <c r="J1969" t="str">
        <f t="shared" si="60"/>
        <v>0905</v>
      </c>
      <c r="K1969" s="89" t="s">
        <v>2068</v>
      </c>
    </row>
    <row r="1970" spans="10:11" x14ac:dyDescent="0.25">
      <c r="J1970" t="str">
        <f t="shared" si="60"/>
        <v>0906</v>
      </c>
      <c r="K1970" s="89" t="s">
        <v>2069</v>
      </c>
    </row>
    <row r="1971" spans="10:11" x14ac:dyDescent="0.25">
      <c r="J1971" t="str">
        <f t="shared" si="60"/>
        <v>1001</v>
      </c>
      <c r="K1971" s="89" t="s">
        <v>2070</v>
      </c>
    </row>
    <row r="1972" spans="10:11" x14ac:dyDescent="0.25">
      <c r="J1972" t="str">
        <f t="shared" si="60"/>
        <v>1002</v>
      </c>
      <c r="K1972" s="89" t="s">
        <v>2071</v>
      </c>
    </row>
    <row r="1973" spans="10:11" x14ac:dyDescent="0.25">
      <c r="J1973" t="str">
        <f t="shared" si="60"/>
        <v>1003</v>
      </c>
      <c r="K1973" s="89" t="s">
        <v>2072</v>
      </c>
    </row>
    <row r="1974" spans="10:11" x14ac:dyDescent="0.25">
      <c r="J1974" t="str">
        <f t="shared" si="60"/>
        <v/>
      </c>
    </row>
    <row r="1975" spans="10:11" x14ac:dyDescent="0.25">
      <c r="J1975" t="str">
        <f t="shared" si="60"/>
        <v/>
      </c>
    </row>
    <row r="1976" spans="10:11" x14ac:dyDescent="0.25">
      <c r="J1976" t="str">
        <f>CONCATENATE(K1976,"_short")</f>
        <v>d_07060002_short</v>
      </c>
      <c r="K1976" s="89" t="s">
        <v>2073</v>
      </c>
    </row>
    <row r="1977" spans="10:11" x14ac:dyDescent="0.25">
      <c r="J1977" t="str">
        <f t="shared" ref="J1977:J2012" si="61">MID(K1977,9,4)</f>
        <v>0101</v>
      </c>
      <c r="K1977" s="89" t="s">
        <v>2074</v>
      </c>
    </row>
    <row r="1978" spans="10:11" x14ac:dyDescent="0.25">
      <c r="J1978" t="str">
        <f t="shared" si="61"/>
        <v>0102</v>
      </c>
      <c r="K1978" s="89" t="s">
        <v>2075</v>
      </c>
    </row>
    <row r="1979" spans="10:11" x14ac:dyDescent="0.25">
      <c r="J1979" t="str">
        <f t="shared" si="61"/>
        <v>0103</v>
      </c>
      <c r="K1979" s="89" t="s">
        <v>2076</v>
      </c>
    </row>
    <row r="1980" spans="10:11" x14ac:dyDescent="0.25">
      <c r="J1980" t="str">
        <f t="shared" si="61"/>
        <v>0104</v>
      </c>
      <c r="K1980" s="89" t="s">
        <v>2077</v>
      </c>
    </row>
    <row r="1981" spans="10:11" x14ac:dyDescent="0.25">
      <c r="J1981" t="str">
        <f t="shared" si="61"/>
        <v>0105</v>
      </c>
      <c r="K1981" s="89" t="s">
        <v>2078</v>
      </c>
    </row>
    <row r="1982" spans="10:11" x14ac:dyDescent="0.25">
      <c r="J1982" t="str">
        <f t="shared" si="61"/>
        <v>0106</v>
      </c>
      <c r="K1982" s="89" t="s">
        <v>2079</v>
      </c>
    </row>
    <row r="1983" spans="10:11" x14ac:dyDescent="0.25">
      <c r="J1983" t="str">
        <f t="shared" si="61"/>
        <v>0107</v>
      </c>
      <c r="K1983" s="89" t="s">
        <v>2080</v>
      </c>
    </row>
    <row r="1984" spans="10:11" x14ac:dyDescent="0.25">
      <c r="J1984" t="str">
        <f t="shared" si="61"/>
        <v>0201</v>
      </c>
      <c r="K1984" s="89" t="s">
        <v>2081</v>
      </c>
    </row>
    <row r="1985" spans="10:11" x14ac:dyDescent="0.25">
      <c r="J1985" t="str">
        <f t="shared" si="61"/>
        <v>0202</v>
      </c>
      <c r="K1985" s="89" t="s">
        <v>2082</v>
      </c>
    </row>
    <row r="1986" spans="10:11" x14ac:dyDescent="0.25">
      <c r="J1986" t="str">
        <f t="shared" si="61"/>
        <v>0203</v>
      </c>
      <c r="K1986" s="89" t="s">
        <v>2083</v>
      </c>
    </row>
    <row r="1987" spans="10:11" x14ac:dyDescent="0.25">
      <c r="J1987" t="str">
        <f t="shared" si="61"/>
        <v>0204</v>
      </c>
      <c r="K1987" s="89" t="s">
        <v>2084</v>
      </c>
    </row>
    <row r="1988" spans="10:11" x14ac:dyDescent="0.25">
      <c r="J1988" t="str">
        <f t="shared" si="61"/>
        <v>0205</v>
      </c>
      <c r="K1988" s="89" t="s">
        <v>2085</v>
      </c>
    </row>
    <row r="1989" spans="10:11" x14ac:dyDescent="0.25">
      <c r="J1989" t="str">
        <f t="shared" si="61"/>
        <v>0206</v>
      </c>
      <c r="K1989" s="89" t="s">
        <v>2086</v>
      </c>
    </row>
    <row r="1990" spans="10:11" x14ac:dyDescent="0.25">
      <c r="J1990" t="str">
        <f t="shared" si="61"/>
        <v>0207</v>
      </c>
      <c r="K1990" s="89" t="s">
        <v>2087</v>
      </c>
    </row>
    <row r="1991" spans="10:11" x14ac:dyDescent="0.25">
      <c r="J1991" t="str">
        <f t="shared" si="61"/>
        <v>0208</v>
      </c>
      <c r="K1991" s="89" t="s">
        <v>2088</v>
      </c>
    </row>
    <row r="1992" spans="10:11" x14ac:dyDescent="0.25">
      <c r="J1992" t="str">
        <f t="shared" si="61"/>
        <v>0301</v>
      </c>
      <c r="K1992" s="89" t="s">
        <v>2089</v>
      </c>
    </row>
    <row r="1993" spans="10:11" x14ac:dyDescent="0.25">
      <c r="J1993" t="str">
        <f t="shared" si="61"/>
        <v>0302</v>
      </c>
      <c r="K1993" s="89" t="s">
        <v>2090</v>
      </c>
    </row>
    <row r="1994" spans="10:11" x14ac:dyDescent="0.25">
      <c r="J1994" t="str">
        <f t="shared" si="61"/>
        <v>0401</v>
      </c>
      <c r="K1994" s="89" t="s">
        <v>2091</v>
      </c>
    </row>
    <row r="1995" spans="10:11" x14ac:dyDescent="0.25">
      <c r="J1995" t="str">
        <f t="shared" si="61"/>
        <v>0402</v>
      </c>
      <c r="K1995" s="89" t="s">
        <v>2092</v>
      </c>
    </row>
    <row r="1996" spans="10:11" x14ac:dyDescent="0.25">
      <c r="J1996" t="str">
        <f t="shared" si="61"/>
        <v>0403</v>
      </c>
      <c r="K1996" s="89" t="s">
        <v>2093</v>
      </c>
    </row>
    <row r="1997" spans="10:11" x14ac:dyDescent="0.25">
      <c r="J1997" t="str">
        <f t="shared" si="61"/>
        <v>0404</v>
      </c>
      <c r="K1997" s="89" t="s">
        <v>2094</v>
      </c>
    </row>
    <row r="1998" spans="10:11" x14ac:dyDescent="0.25">
      <c r="J1998" t="str">
        <f t="shared" si="61"/>
        <v>0405</v>
      </c>
      <c r="K1998" s="89" t="s">
        <v>2095</v>
      </c>
    </row>
    <row r="1999" spans="10:11" x14ac:dyDescent="0.25">
      <c r="J1999" t="str">
        <f t="shared" si="61"/>
        <v>0406</v>
      </c>
      <c r="K1999" s="89" t="s">
        <v>2096</v>
      </c>
    </row>
    <row r="2000" spans="10:11" x14ac:dyDescent="0.25">
      <c r="J2000" t="str">
        <f t="shared" si="61"/>
        <v>0407</v>
      </c>
      <c r="K2000" s="89" t="s">
        <v>2097</v>
      </c>
    </row>
    <row r="2001" spans="10:11" x14ac:dyDescent="0.25">
      <c r="J2001" t="str">
        <f t="shared" si="61"/>
        <v>0408</v>
      </c>
      <c r="K2001" s="89" t="s">
        <v>2098</v>
      </c>
    </row>
    <row r="2002" spans="10:11" x14ac:dyDescent="0.25">
      <c r="J2002" t="str">
        <f t="shared" si="61"/>
        <v>0501</v>
      </c>
      <c r="K2002" s="89" t="s">
        <v>2099</v>
      </c>
    </row>
    <row r="2003" spans="10:11" x14ac:dyDescent="0.25">
      <c r="J2003" t="str">
        <f t="shared" si="61"/>
        <v>0502</v>
      </c>
      <c r="K2003" s="89" t="s">
        <v>2100</v>
      </c>
    </row>
    <row r="2004" spans="10:11" x14ac:dyDescent="0.25">
      <c r="J2004" t="str">
        <f t="shared" si="61"/>
        <v>0503</v>
      </c>
      <c r="K2004" s="89" t="s">
        <v>2101</v>
      </c>
    </row>
    <row r="2005" spans="10:11" x14ac:dyDescent="0.25">
      <c r="J2005" t="str">
        <f t="shared" si="61"/>
        <v>0601</v>
      </c>
      <c r="K2005" s="89" t="s">
        <v>2102</v>
      </c>
    </row>
    <row r="2006" spans="10:11" x14ac:dyDescent="0.25">
      <c r="J2006" t="str">
        <f t="shared" si="61"/>
        <v>0602</v>
      </c>
      <c r="K2006" s="89" t="s">
        <v>2103</v>
      </c>
    </row>
    <row r="2007" spans="10:11" x14ac:dyDescent="0.25">
      <c r="J2007" t="str">
        <f t="shared" si="61"/>
        <v>0603</v>
      </c>
      <c r="K2007" s="89" t="s">
        <v>2104</v>
      </c>
    </row>
    <row r="2008" spans="10:11" x14ac:dyDescent="0.25">
      <c r="J2008" t="str">
        <f t="shared" si="61"/>
        <v>0604</v>
      </c>
      <c r="K2008" s="89" t="s">
        <v>2105</v>
      </c>
    </row>
    <row r="2009" spans="10:11" x14ac:dyDescent="0.25">
      <c r="J2009" t="str">
        <f t="shared" si="61"/>
        <v>0605</v>
      </c>
      <c r="K2009" s="89" t="s">
        <v>2106</v>
      </c>
    </row>
    <row r="2010" spans="10:11" x14ac:dyDescent="0.25">
      <c r="J2010" t="str">
        <f t="shared" si="61"/>
        <v>0606</v>
      </c>
      <c r="K2010" s="89" t="s">
        <v>2107</v>
      </c>
    </row>
    <row r="2011" spans="10:11" x14ac:dyDescent="0.25">
      <c r="J2011" t="str">
        <f t="shared" si="61"/>
        <v/>
      </c>
    </row>
    <row r="2012" spans="10:11" x14ac:dyDescent="0.25">
      <c r="J2012" t="str">
        <f t="shared" si="61"/>
        <v/>
      </c>
    </row>
    <row r="2013" spans="10:11" x14ac:dyDescent="0.25">
      <c r="J2013" t="str">
        <f>CONCATENATE(K2013,"_short")</f>
        <v>d_07080102_short</v>
      </c>
      <c r="K2013" s="89" t="s">
        <v>2108</v>
      </c>
    </row>
    <row r="2014" spans="10:11" x14ac:dyDescent="0.25">
      <c r="J2014" t="str">
        <f t="shared" ref="J2014:J2056" si="62">MID(K2014,9,4)</f>
        <v>0101</v>
      </c>
      <c r="K2014" s="89" t="s">
        <v>2109</v>
      </c>
    </row>
    <row r="2015" spans="10:11" x14ac:dyDescent="0.25">
      <c r="J2015" t="str">
        <f t="shared" si="62"/>
        <v>0102</v>
      </c>
      <c r="K2015" s="89" t="s">
        <v>2110</v>
      </c>
    </row>
    <row r="2016" spans="10:11" x14ac:dyDescent="0.25">
      <c r="J2016" t="str">
        <f t="shared" si="62"/>
        <v>0103</v>
      </c>
      <c r="K2016" s="89" t="s">
        <v>2111</v>
      </c>
    </row>
    <row r="2017" spans="10:11" x14ac:dyDescent="0.25">
      <c r="J2017" t="str">
        <f t="shared" si="62"/>
        <v>0201</v>
      </c>
      <c r="K2017" s="89" t="s">
        <v>2112</v>
      </c>
    </row>
    <row r="2018" spans="10:11" x14ac:dyDescent="0.25">
      <c r="J2018" t="str">
        <f t="shared" si="62"/>
        <v>0202</v>
      </c>
      <c r="K2018" s="89" t="s">
        <v>2113</v>
      </c>
    </row>
    <row r="2019" spans="10:11" x14ac:dyDescent="0.25">
      <c r="J2019" t="str">
        <f t="shared" si="62"/>
        <v>0203</v>
      </c>
      <c r="K2019" s="89" t="s">
        <v>2114</v>
      </c>
    </row>
    <row r="2020" spans="10:11" x14ac:dyDescent="0.25">
      <c r="J2020" t="str">
        <f t="shared" si="62"/>
        <v>0204</v>
      </c>
      <c r="K2020" s="89" t="s">
        <v>2115</v>
      </c>
    </row>
    <row r="2021" spans="10:11" x14ac:dyDescent="0.25">
      <c r="J2021" t="str">
        <f t="shared" si="62"/>
        <v>0301</v>
      </c>
      <c r="K2021" s="89" t="s">
        <v>2116</v>
      </c>
    </row>
    <row r="2022" spans="10:11" x14ac:dyDescent="0.25">
      <c r="J2022" t="str">
        <f t="shared" si="62"/>
        <v>0302</v>
      </c>
      <c r="K2022" s="89" t="s">
        <v>2117</v>
      </c>
    </row>
    <row r="2023" spans="10:11" x14ac:dyDescent="0.25">
      <c r="J2023" t="str">
        <f t="shared" si="62"/>
        <v>0303</v>
      </c>
      <c r="K2023" s="89" t="s">
        <v>2118</v>
      </c>
    </row>
    <row r="2024" spans="10:11" x14ac:dyDescent="0.25">
      <c r="J2024" t="str">
        <f t="shared" si="62"/>
        <v>0401</v>
      </c>
      <c r="K2024" s="89" t="s">
        <v>2119</v>
      </c>
    </row>
    <row r="2025" spans="10:11" x14ac:dyDescent="0.25">
      <c r="J2025" t="str">
        <f t="shared" si="62"/>
        <v>0402</v>
      </c>
      <c r="K2025" s="89" t="s">
        <v>2120</v>
      </c>
    </row>
    <row r="2026" spans="10:11" x14ac:dyDescent="0.25">
      <c r="J2026" t="str">
        <f t="shared" si="62"/>
        <v>0403</v>
      </c>
      <c r="K2026" s="89" t="s">
        <v>2121</v>
      </c>
    </row>
    <row r="2027" spans="10:11" x14ac:dyDescent="0.25">
      <c r="J2027" t="str">
        <f t="shared" si="62"/>
        <v>0501</v>
      </c>
      <c r="K2027" s="89" t="s">
        <v>2122</v>
      </c>
    </row>
    <row r="2028" spans="10:11" x14ac:dyDescent="0.25">
      <c r="J2028" t="str">
        <f t="shared" si="62"/>
        <v>0502</v>
      </c>
      <c r="K2028" s="89" t="s">
        <v>2123</v>
      </c>
    </row>
    <row r="2029" spans="10:11" x14ac:dyDescent="0.25">
      <c r="J2029" t="str">
        <f t="shared" si="62"/>
        <v>0503</v>
      </c>
      <c r="K2029" s="89" t="s">
        <v>2124</v>
      </c>
    </row>
    <row r="2030" spans="10:11" x14ac:dyDescent="0.25">
      <c r="J2030" t="str">
        <f t="shared" si="62"/>
        <v>0504</v>
      </c>
      <c r="K2030" s="89" t="s">
        <v>2125</v>
      </c>
    </row>
    <row r="2031" spans="10:11" x14ac:dyDescent="0.25">
      <c r="J2031" t="str">
        <f t="shared" si="62"/>
        <v>0505</v>
      </c>
      <c r="K2031" s="89" t="s">
        <v>2126</v>
      </c>
    </row>
    <row r="2032" spans="10:11" x14ac:dyDescent="0.25">
      <c r="J2032" t="str">
        <f t="shared" si="62"/>
        <v>0601</v>
      </c>
      <c r="K2032" s="89" t="s">
        <v>2127</v>
      </c>
    </row>
    <row r="2033" spans="10:11" x14ac:dyDescent="0.25">
      <c r="J2033" t="str">
        <f t="shared" si="62"/>
        <v>0602</v>
      </c>
      <c r="K2033" s="89" t="s">
        <v>2128</v>
      </c>
    </row>
    <row r="2034" spans="10:11" x14ac:dyDescent="0.25">
      <c r="J2034" t="str">
        <f t="shared" si="62"/>
        <v>0603</v>
      </c>
      <c r="K2034" s="89" t="s">
        <v>2129</v>
      </c>
    </row>
    <row r="2035" spans="10:11" x14ac:dyDescent="0.25">
      <c r="J2035" t="str">
        <f t="shared" si="62"/>
        <v>0604</v>
      </c>
      <c r="K2035" s="89" t="s">
        <v>2130</v>
      </c>
    </row>
    <row r="2036" spans="10:11" x14ac:dyDescent="0.25">
      <c r="J2036" t="str">
        <f t="shared" si="62"/>
        <v>0701</v>
      </c>
      <c r="K2036" s="89" t="s">
        <v>2131</v>
      </c>
    </row>
    <row r="2037" spans="10:11" x14ac:dyDescent="0.25">
      <c r="J2037" t="str">
        <f t="shared" si="62"/>
        <v>0702</v>
      </c>
      <c r="K2037" s="89" t="s">
        <v>2132</v>
      </c>
    </row>
    <row r="2038" spans="10:11" x14ac:dyDescent="0.25">
      <c r="J2038" t="str">
        <f t="shared" si="62"/>
        <v>0703</v>
      </c>
      <c r="K2038" s="89" t="s">
        <v>2133</v>
      </c>
    </row>
    <row r="2039" spans="10:11" x14ac:dyDescent="0.25">
      <c r="J2039" t="str">
        <f t="shared" si="62"/>
        <v>0704</v>
      </c>
      <c r="K2039" s="89" t="s">
        <v>2134</v>
      </c>
    </row>
    <row r="2040" spans="10:11" x14ac:dyDescent="0.25">
      <c r="J2040" t="str">
        <f t="shared" si="62"/>
        <v>0801</v>
      </c>
      <c r="K2040" s="89" t="s">
        <v>2135</v>
      </c>
    </row>
    <row r="2041" spans="10:11" x14ac:dyDescent="0.25">
      <c r="J2041" t="str">
        <f t="shared" si="62"/>
        <v>0802</v>
      </c>
      <c r="K2041" s="89" t="s">
        <v>2136</v>
      </c>
    </row>
    <row r="2042" spans="10:11" x14ac:dyDescent="0.25">
      <c r="J2042" t="str">
        <f t="shared" si="62"/>
        <v>0803</v>
      </c>
      <c r="K2042" s="89" t="s">
        <v>2137</v>
      </c>
    </row>
    <row r="2043" spans="10:11" x14ac:dyDescent="0.25">
      <c r="J2043" t="str">
        <f t="shared" si="62"/>
        <v>0804</v>
      </c>
      <c r="K2043" s="89" t="s">
        <v>2138</v>
      </c>
    </row>
    <row r="2044" spans="10:11" x14ac:dyDescent="0.25">
      <c r="J2044" t="str">
        <f t="shared" si="62"/>
        <v>0805</v>
      </c>
      <c r="K2044" s="89" t="s">
        <v>2139</v>
      </c>
    </row>
    <row r="2045" spans="10:11" x14ac:dyDescent="0.25">
      <c r="J2045" t="str">
        <f t="shared" si="62"/>
        <v>0806</v>
      </c>
      <c r="K2045" s="89" t="s">
        <v>2140</v>
      </c>
    </row>
    <row r="2046" spans="10:11" x14ac:dyDescent="0.25">
      <c r="J2046" t="str">
        <f t="shared" si="62"/>
        <v>0901</v>
      </c>
      <c r="K2046" s="89" t="s">
        <v>2141</v>
      </c>
    </row>
    <row r="2047" spans="10:11" x14ac:dyDescent="0.25">
      <c r="J2047" t="str">
        <f t="shared" si="62"/>
        <v>0902</v>
      </c>
      <c r="K2047" s="89" t="s">
        <v>2142</v>
      </c>
    </row>
    <row r="2048" spans="10:11" x14ac:dyDescent="0.25">
      <c r="J2048" t="str">
        <f t="shared" si="62"/>
        <v>0903</v>
      </c>
      <c r="K2048" s="89" t="s">
        <v>2143</v>
      </c>
    </row>
    <row r="2049" spans="10:11" x14ac:dyDescent="0.25">
      <c r="J2049" t="str">
        <f t="shared" si="62"/>
        <v>0904</v>
      </c>
      <c r="K2049" s="89" t="s">
        <v>2144</v>
      </c>
    </row>
    <row r="2050" spans="10:11" x14ac:dyDescent="0.25">
      <c r="J2050" t="str">
        <f t="shared" si="62"/>
        <v>0905</v>
      </c>
      <c r="K2050" s="89" t="s">
        <v>2145</v>
      </c>
    </row>
    <row r="2051" spans="10:11" x14ac:dyDescent="0.25">
      <c r="J2051" t="str">
        <f t="shared" si="62"/>
        <v>0906</v>
      </c>
      <c r="K2051" s="89" t="s">
        <v>2146</v>
      </c>
    </row>
    <row r="2052" spans="10:11" x14ac:dyDescent="0.25">
      <c r="J2052" t="str">
        <f t="shared" si="62"/>
        <v>1001</v>
      </c>
      <c r="K2052" s="89" t="s">
        <v>2147</v>
      </c>
    </row>
    <row r="2053" spans="10:11" x14ac:dyDescent="0.25">
      <c r="J2053" t="str">
        <f t="shared" si="62"/>
        <v>1002</v>
      </c>
      <c r="K2053" s="89" t="s">
        <v>2148</v>
      </c>
    </row>
    <row r="2054" spans="10:11" x14ac:dyDescent="0.25">
      <c r="J2054" t="str">
        <f t="shared" si="62"/>
        <v>1003</v>
      </c>
      <c r="K2054" s="89" t="s">
        <v>2149</v>
      </c>
    </row>
    <row r="2055" spans="10:11" x14ac:dyDescent="0.25">
      <c r="J2055" t="str">
        <f t="shared" si="62"/>
        <v/>
      </c>
    </row>
    <row r="2056" spans="10:11" x14ac:dyDescent="0.25">
      <c r="J2056" t="str">
        <f t="shared" si="62"/>
        <v/>
      </c>
    </row>
    <row r="2057" spans="10:11" x14ac:dyDescent="0.25">
      <c r="J2057" t="str">
        <f>CONCATENATE(K2057,"_short")</f>
        <v>d_07080201_short</v>
      </c>
      <c r="K2057" s="89" t="s">
        <v>2150</v>
      </c>
    </row>
    <row r="2058" spans="10:11" x14ac:dyDescent="0.25">
      <c r="J2058" t="str">
        <f t="shared" ref="J2058:J2089" si="63">MID(K2058,9,4)</f>
        <v>0101</v>
      </c>
      <c r="K2058" s="89" t="s">
        <v>2151</v>
      </c>
    </row>
    <row r="2059" spans="10:11" x14ac:dyDescent="0.25">
      <c r="J2059" t="str">
        <f t="shared" si="63"/>
        <v>0102</v>
      </c>
      <c r="K2059" s="89" t="s">
        <v>2152</v>
      </c>
    </row>
    <row r="2060" spans="10:11" x14ac:dyDescent="0.25">
      <c r="J2060" t="str">
        <f t="shared" si="63"/>
        <v>0103</v>
      </c>
      <c r="K2060" s="89" t="s">
        <v>2153</v>
      </c>
    </row>
    <row r="2061" spans="10:11" x14ac:dyDescent="0.25">
      <c r="J2061" t="str">
        <f t="shared" si="63"/>
        <v>0104</v>
      </c>
      <c r="K2061" s="89" t="s">
        <v>2154</v>
      </c>
    </row>
    <row r="2062" spans="10:11" x14ac:dyDescent="0.25">
      <c r="J2062" t="str">
        <f t="shared" si="63"/>
        <v>0201</v>
      </c>
      <c r="K2062" s="89" t="s">
        <v>2155</v>
      </c>
    </row>
    <row r="2063" spans="10:11" x14ac:dyDescent="0.25">
      <c r="J2063" t="str">
        <f t="shared" si="63"/>
        <v>0202</v>
      </c>
      <c r="K2063" s="89" t="s">
        <v>2156</v>
      </c>
    </row>
    <row r="2064" spans="10:11" x14ac:dyDescent="0.25">
      <c r="J2064" t="str">
        <f t="shared" si="63"/>
        <v>0203</v>
      </c>
      <c r="K2064" s="89" t="s">
        <v>2157</v>
      </c>
    </row>
    <row r="2065" spans="10:11" x14ac:dyDescent="0.25">
      <c r="J2065" t="str">
        <f t="shared" si="63"/>
        <v>0204</v>
      </c>
      <c r="K2065" s="89" t="s">
        <v>2158</v>
      </c>
    </row>
    <row r="2066" spans="10:11" x14ac:dyDescent="0.25">
      <c r="J2066" t="str">
        <f t="shared" si="63"/>
        <v>0205</v>
      </c>
      <c r="K2066" s="89" t="s">
        <v>2159</v>
      </c>
    </row>
    <row r="2067" spans="10:11" x14ac:dyDescent="0.25">
      <c r="J2067" t="str">
        <f t="shared" si="63"/>
        <v>0206</v>
      </c>
      <c r="K2067" s="89" t="s">
        <v>2160</v>
      </c>
    </row>
    <row r="2068" spans="10:11" x14ac:dyDescent="0.25">
      <c r="J2068" t="str">
        <f t="shared" si="63"/>
        <v>0301</v>
      </c>
      <c r="K2068" s="89" t="s">
        <v>2161</v>
      </c>
    </row>
    <row r="2069" spans="10:11" x14ac:dyDescent="0.25">
      <c r="J2069" t="str">
        <f t="shared" si="63"/>
        <v>0302</v>
      </c>
      <c r="K2069" s="89" t="s">
        <v>2162</v>
      </c>
    </row>
    <row r="2070" spans="10:11" x14ac:dyDescent="0.25">
      <c r="J2070" t="str">
        <f t="shared" si="63"/>
        <v>0401</v>
      </c>
      <c r="K2070" s="89" t="s">
        <v>2163</v>
      </c>
    </row>
    <row r="2071" spans="10:11" x14ac:dyDescent="0.25">
      <c r="J2071" t="str">
        <f t="shared" si="63"/>
        <v>0402</v>
      </c>
      <c r="K2071" s="89" t="s">
        <v>2164</v>
      </c>
    </row>
    <row r="2072" spans="10:11" x14ac:dyDescent="0.25">
      <c r="J2072" t="str">
        <f t="shared" si="63"/>
        <v>0403</v>
      </c>
      <c r="K2072" s="89" t="s">
        <v>2165</v>
      </c>
    </row>
    <row r="2073" spans="10:11" x14ac:dyDescent="0.25">
      <c r="J2073" t="str">
        <f t="shared" si="63"/>
        <v>0501</v>
      </c>
      <c r="K2073" s="89" t="s">
        <v>2166</v>
      </c>
    </row>
    <row r="2074" spans="10:11" x14ac:dyDescent="0.25">
      <c r="J2074" t="str">
        <f t="shared" si="63"/>
        <v>0502</v>
      </c>
      <c r="K2074" s="89" t="s">
        <v>2167</v>
      </c>
    </row>
    <row r="2075" spans="10:11" x14ac:dyDescent="0.25">
      <c r="J2075" t="str">
        <f t="shared" si="63"/>
        <v>0503</v>
      </c>
      <c r="K2075" s="89" t="s">
        <v>2168</v>
      </c>
    </row>
    <row r="2076" spans="10:11" x14ac:dyDescent="0.25">
      <c r="J2076" t="str">
        <f t="shared" si="63"/>
        <v>0504</v>
      </c>
      <c r="K2076" s="89" t="s">
        <v>2169</v>
      </c>
    </row>
    <row r="2077" spans="10:11" x14ac:dyDescent="0.25">
      <c r="J2077" t="str">
        <f t="shared" si="63"/>
        <v>0505</v>
      </c>
      <c r="K2077" s="89" t="s">
        <v>2170</v>
      </c>
    </row>
    <row r="2078" spans="10:11" x14ac:dyDescent="0.25">
      <c r="J2078" t="str">
        <f t="shared" si="63"/>
        <v>0601</v>
      </c>
      <c r="K2078" s="89" t="s">
        <v>2171</v>
      </c>
    </row>
    <row r="2079" spans="10:11" x14ac:dyDescent="0.25">
      <c r="J2079" t="str">
        <f t="shared" si="63"/>
        <v>0602</v>
      </c>
      <c r="K2079" s="89" t="s">
        <v>2172</v>
      </c>
    </row>
    <row r="2080" spans="10:11" x14ac:dyDescent="0.25">
      <c r="J2080" t="str">
        <f t="shared" si="63"/>
        <v>0603</v>
      </c>
      <c r="K2080" s="89" t="s">
        <v>2173</v>
      </c>
    </row>
    <row r="2081" spans="10:11" x14ac:dyDescent="0.25">
      <c r="J2081" t="str">
        <f t="shared" si="63"/>
        <v>0604</v>
      </c>
      <c r="K2081" s="89" t="s">
        <v>2174</v>
      </c>
    </row>
    <row r="2082" spans="10:11" x14ac:dyDescent="0.25">
      <c r="J2082" t="str">
        <f t="shared" si="63"/>
        <v>0605</v>
      </c>
      <c r="K2082" s="89" t="s">
        <v>2175</v>
      </c>
    </row>
    <row r="2083" spans="10:11" x14ac:dyDescent="0.25">
      <c r="J2083" t="str">
        <f t="shared" si="63"/>
        <v>0701</v>
      </c>
      <c r="K2083" s="89" t="s">
        <v>2176</v>
      </c>
    </row>
    <row r="2084" spans="10:11" x14ac:dyDescent="0.25">
      <c r="J2084" t="str">
        <f t="shared" si="63"/>
        <v>0702</v>
      </c>
      <c r="K2084" s="89" t="s">
        <v>2177</v>
      </c>
    </row>
    <row r="2085" spans="10:11" x14ac:dyDescent="0.25">
      <c r="J2085" t="str">
        <f t="shared" si="63"/>
        <v>0703</v>
      </c>
      <c r="K2085" s="89" t="s">
        <v>2178</v>
      </c>
    </row>
    <row r="2086" spans="10:11" x14ac:dyDescent="0.25">
      <c r="J2086" t="str">
        <f t="shared" si="63"/>
        <v>0801</v>
      </c>
      <c r="K2086" s="89" t="s">
        <v>2179</v>
      </c>
    </row>
    <row r="2087" spans="10:11" x14ac:dyDescent="0.25">
      <c r="J2087" t="str">
        <f t="shared" si="63"/>
        <v>0802</v>
      </c>
      <c r="K2087" s="89" t="s">
        <v>2180</v>
      </c>
    </row>
    <row r="2088" spans="10:11" x14ac:dyDescent="0.25">
      <c r="J2088" t="str">
        <f t="shared" si="63"/>
        <v>0803</v>
      </c>
      <c r="K2088" s="89" t="s">
        <v>2181</v>
      </c>
    </row>
    <row r="2089" spans="10:11" x14ac:dyDescent="0.25">
      <c r="J2089" t="str">
        <f t="shared" si="63"/>
        <v>0901</v>
      </c>
      <c r="K2089" s="89" t="s">
        <v>2182</v>
      </c>
    </row>
    <row r="2090" spans="10:11" x14ac:dyDescent="0.25">
      <c r="J2090" t="str">
        <f t="shared" ref="J2090:J2106" si="64">MID(K2090,9,4)</f>
        <v>0902</v>
      </c>
      <c r="K2090" s="89" t="s">
        <v>2183</v>
      </c>
    </row>
    <row r="2091" spans="10:11" x14ac:dyDescent="0.25">
      <c r="J2091" t="str">
        <f t="shared" si="64"/>
        <v>0903</v>
      </c>
      <c r="K2091" s="89" t="s">
        <v>2184</v>
      </c>
    </row>
    <row r="2092" spans="10:11" x14ac:dyDescent="0.25">
      <c r="J2092" t="str">
        <f t="shared" si="64"/>
        <v>1001</v>
      </c>
      <c r="K2092" s="89" t="s">
        <v>2185</v>
      </c>
    </row>
    <row r="2093" spans="10:11" x14ac:dyDescent="0.25">
      <c r="J2093" t="str">
        <f t="shared" si="64"/>
        <v>1002</v>
      </c>
      <c r="K2093" s="89" t="s">
        <v>2186</v>
      </c>
    </row>
    <row r="2094" spans="10:11" x14ac:dyDescent="0.25">
      <c r="J2094" t="str">
        <f t="shared" si="64"/>
        <v>1003</v>
      </c>
      <c r="K2094" s="89" t="s">
        <v>2187</v>
      </c>
    </row>
    <row r="2095" spans="10:11" x14ac:dyDescent="0.25">
      <c r="J2095" t="str">
        <f t="shared" si="64"/>
        <v>1004</v>
      </c>
      <c r="K2095" s="89" t="s">
        <v>2188</v>
      </c>
    </row>
    <row r="2096" spans="10:11" x14ac:dyDescent="0.25">
      <c r="J2096" t="str">
        <f t="shared" si="64"/>
        <v>1005</v>
      </c>
      <c r="K2096" s="89" t="s">
        <v>2189</v>
      </c>
    </row>
    <row r="2097" spans="10:11" x14ac:dyDescent="0.25">
      <c r="J2097" t="str">
        <f t="shared" si="64"/>
        <v>1101</v>
      </c>
      <c r="K2097" s="89" t="s">
        <v>2190</v>
      </c>
    </row>
    <row r="2098" spans="10:11" x14ac:dyDescent="0.25">
      <c r="J2098" t="str">
        <f t="shared" si="64"/>
        <v>1102</v>
      </c>
      <c r="K2098" s="89" t="s">
        <v>2191</v>
      </c>
    </row>
    <row r="2099" spans="10:11" x14ac:dyDescent="0.25">
      <c r="J2099" t="str">
        <f t="shared" si="64"/>
        <v>1103</v>
      </c>
      <c r="K2099" s="89" t="s">
        <v>2192</v>
      </c>
    </row>
    <row r="2100" spans="10:11" x14ac:dyDescent="0.25">
      <c r="J2100" t="str">
        <f t="shared" si="64"/>
        <v>1201</v>
      </c>
      <c r="K2100" s="89" t="s">
        <v>2193</v>
      </c>
    </row>
    <row r="2101" spans="10:11" x14ac:dyDescent="0.25">
      <c r="J2101" t="str">
        <f t="shared" si="64"/>
        <v>1202</v>
      </c>
      <c r="K2101" s="89" t="s">
        <v>2194</v>
      </c>
    </row>
    <row r="2102" spans="10:11" x14ac:dyDescent="0.25">
      <c r="J2102" t="str">
        <f t="shared" si="64"/>
        <v>1203</v>
      </c>
      <c r="K2102" s="89" t="s">
        <v>2195</v>
      </c>
    </row>
    <row r="2103" spans="10:11" x14ac:dyDescent="0.25">
      <c r="J2103" t="str">
        <f t="shared" si="64"/>
        <v>1204</v>
      </c>
      <c r="K2103" s="89" t="s">
        <v>2196</v>
      </c>
    </row>
    <row r="2104" spans="10:11" x14ac:dyDescent="0.25">
      <c r="J2104" t="str">
        <f t="shared" si="64"/>
        <v>1205</v>
      </c>
      <c r="K2104" s="89" t="s">
        <v>2197</v>
      </c>
    </row>
    <row r="2105" spans="10:11" x14ac:dyDescent="0.25">
      <c r="J2105" t="str">
        <f t="shared" si="64"/>
        <v/>
      </c>
    </row>
    <row r="2106" spans="10:11" x14ac:dyDescent="0.25">
      <c r="J2106" t="str">
        <f t="shared" si="64"/>
        <v/>
      </c>
    </row>
    <row r="2107" spans="10:11" x14ac:dyDescent="0.25">
      <c r="J2107" t="str">
        <f>CONCATENATE(K2107,"_short")</f>
        <v>d_07080202_short</v>
      </c>
      <c r="K2107" s="89" t="s">
        <v>2198</v>
      </c>
    </row>
    <row r="2108" spans="10:11" x14ac:dyDescent="0.25">
      <c r="J2108" t="str">
        <f t="shared" ref="J2108:J2140" si="65">MID(K2108,9,4)</f>
        <v>0101</v>
      </c>
      <c r="K2108" s="89" t="s">
        <v>2199</v>
      </c>
    </row>
    <row r="2109" spans="10:11" x14ac:dyDescent="0.25">
      <c r="J2109" t="str">
        <f t="shared" si="65"/>
        <v>0102</v>
      </c>
      <c r="K2109" s="89" t="s">
        <v>2200</v>
      </c>
    </row>
    <row r="2110" spans="10:11" x14ac:dyDescent="0.25">
      <c r="J2110" t="str">
        <f t="shared" si="65"/>
        <v>0103</v>
      </c>
      <c r="K2110" s="89" t="s">
        <v>2201</v>
      </c>
    </row>
    <row r="2111" spans="10:11" x14ac:dyDescent="0.25">
      <c r="J2111" t="str">
        <f t="shared" si="65"/>
        <v>0104</v>
      </c>
      <c r="K2111" s="89" t="s">
        <v>2202</v>
      </c>
    </row>
    <row r="2112" spans="10:11" x14ac:dyDescent="0.25">
      <c r="J2112" t="str">
        <f t="shared" si="65"/>
        <v>0105</v>
      </c>
      <c r="K2112" s="89" t="s">
        <v>2203</v>
      </c>
    </row>
    <row r="2113" spans="10:11" x14ac:dyDescent="0.25">
      <c r="J2113" t="str">
        <f t="shared" si="65"/>
        <v>0106</v>
      </c>
      <c r="K2113" s="89" t="s">
        <v>2204</v>
      </c>
    </row>
    <row r="2114" spans="10:11" x14ac:dyDescent="0.25">
      <c r="J2114" t="str">
        <f t="shared" si="65"/>
        <v>0107</v>
      </c>
      <c r="K2114" s="89" t="s">
        <v>2205</v>
      </c>
    </row>
    <row r="2115" spans="10:11" x14ac:dyDescent="0.25">
      <c r="J2115" t="str">
        <f t="shared" si="65"/>
        <v>0201</v>
      </c>
      <c r="K2115" s="89" t="s">
        <v>2206</v>
      </c>
    </row>
    <row r="2116" spans="10:11" x14ac:dyDescent="0.25">
      <c r="J2116" t="str">
        <f t="shared" si="65"/>
        <v>0202</v>
      </c>
      <c r="K2116" s="89" t="s">
        <v>2207</v>
      </c>
    </row>
    <row r="2117" spans="10:11" x14ac:dyDescent="0.25">
      <c r="J2117" t="str">
        <f t="shared" si="65"/>
        <v>0203</v>
      </c>
      <c r="K2117" s="89" t="s">
        <v>2208</v>
      </c>
    </row>
    <row r="2118" spans="10:11" x14ac:dyDescent="0.25">
      <c r="J2118" t="str">
        <f t="shared" si="65"/>
        <v>0301</v>
      </c>
      <c r="K2118" s="89" t="s">
        <v>2209</v>
      </c>
    </row>
    <row r="2119" spans="10:11" x14ac:dyDescent="0.25">
      <c r="J2119" t="str">
        <f t="shared" si="65"/>
        <v>0302</v>
      </c>
      <c r="K2119" s="89" t="s">
        <v>2210</v>
      </c>
    </row>
    <row r="2120" spans="10:11" x14ac:dyDescent="0.25">
      <c r="J2120" t="str">
        <f t="shared" si="65"/>
        <v>0303</v>
      </c>
      <c r="K2120" s="89" t="s">
        <v>2211</v>
      </c>
    </row>
    <row r="2121" spans="10:11" x14ac:dyDescent="0.25">
      <c r="J2121" t="str">
        <f t="shared" si="65"/>
        <v>0304</v>
      </c>
      <c r="K2121" s="89" t="s">
        <v>2212</v>
      </c>
    </row>
    <row r="2122" spans="10:11" x14ac:dyDescent="0.25">
      <c r="J2122" t="str">
        <f t="shared" si="65"/>
        <v>0401</v>
      </c>
      <c r="K2122" s="89" t="s">
        <v>2213</v>
      </c>
    </row>
    <row r="2123" spans="10:11" x14ac:dyDescent="0.25">
      <c r="J2123" t="str">
        <f t="shared" si="65"/>
        <v>0402</v>
      </c>
      <c r="K2123" s="89" t="s">
        <v>2214</v>
      </c>
    </row>
    <row r="2124" spans="10:11" x14ac:dyDescent="0.25">
      <c r="J2124" t="str">
        <f t="shared" si="65"/>
        <v>0403</v>
      </c>
      <c r="K2124" s="89" t="s">
        <v>2215</v>
      </c>
    </row>
    <row r="2125" spans="10:11" x14ac:dyDescent="0.25">
      <c r="J2125" t="str">
        <f t="shared" si="65"/>
        <v>0501</v>
      </c>
      <c r="K2125" s="89" t="s">
        <v>2216</v>
      </c>
    </row>
    <row r="2126" spans="10:11" x14ac:dyDescent="0.25">
      <c r="J2126" t="str">
        <f t="shared" si="65"/>
        <v>0502</v>
      </c>
      <c r="K2126" s="89" t="s">
        <v>2217</v>
      </c>
    </row>
    <row r="2127" spans="10:11" x14ac:dyDescent="0.25">
      <c r="J2127" t="str">
        <f t="shared" si="65"/>
        <v>0503</v>
      </c>
      <c r="K2127" s="89" t="s">
        <v>2218</v>
      </c>
    </row>
    <row r="2128" spans="10:11" x14ac:dyDescent="0.25">
      <c r="J2128" t="str">
        <f t="shared" si="65"/>
        <v>0504</v>
      </c>
      <c r="K2128" s="89" t="s">
        <v>2219</v>
      </c>
    </row>
    <row r="2129" spans="10:11" x14ac:dyDescent="0.25">
      <c r="J2129" t="str">
        <f t="shared" si="65"/>
        <v>0601</v>
      </c>
      <c r="K2129" s="89" t="s">
        <v>2220</v>
      </c>
    </row>
    <row r="2130" spans="10:11" x14ac:dyDescent="0.25">
      <c r="J2130" t="str">
        <f t="shared" si="65"/>
        <v>0602</v>
      </c>
      <c r="K2130" s="89" t="s">
        <v>2221</v>
      </c>
    </row>
    <row r="2131" spans="10:11" x14ac:dyDescent="0.25">
      <c r="J2131" t="str">
        <f t="shared" si="65"/>
        <v>0603</v>
      </c>
      <c r="K2131" s="89" t="s">
        <v>2222</v>
      </c>
    </row>
    <row r="2132" spans="10:11" x14ac:dyDescent="0.25">
      <c r="J2132" t="str">
        <f t="shared" si="65"/>
        <v>0604</v>
      </c>
      <c r="K2132" s="89" t="s">
        <v>2223</v>
      </c>
    </row>
    <row r="2133" spans="10:11" x14ac:dyDescent="0.25">
      <c r="J2133" t="str">
        <f t="shared" si="65"/>
        <v>0605</v>
      </c>
      <c r="K2133" s="89" t="s">
        <v>2224</v>
      </c>
    </row>
    <row r="2134" spans="10:11" x14ac:dyDescent="0.25">
      <c r="J2134" t="str">
        <f t="shared" si="65"/>
        <v>0701</v>
      </c>
      <c r="K2134" s="89" t="s">
        <v>2225</v>
      </c>
    </row>
    <row r="2135" spans="10:11" x14ac:dyDescent="0.25">
      <c r="J2135" t="str">
        <f t="shared" si="65"/>
        <v>0702</v>
      </c>
      <c r="K2135" s="89" t="s">
        <v>2226</v>
      </c>
    </row>
    <row r="2136" spans="10:11" x14ac:dyDescent="0.25">
      <c r="J2136" t="str">
        <f t="shared" si="65"/>
        <v>0703</v>
      </c>
      <c r="K2136" s="89" t="s">
        <v>2227</v>
      </c>
    </row>
    <row r="2137" spans="10:11" x14ac:dyDescent="0.25">
      <c r="J2137" t="str">
        <f t="shared" si="65"/>
        <v>0704</v>
      </c>
      <c r="K2137" s="89" t="s">
        <v>2228</v>
      </c>
    </row>
    <row r="2138" spans="10:11" x14ac:dyDescent="0.25">
      <c r="J2138" t="str">
        <f t="shared" si="65"/>
        <v>0705</v>
      </c>
      <c r="K2138" s="89" t="s">
        <v>2229</v>
      </c>
    </row>
    <row r="2139" spans="10:11" x14ac:dyDescent="0.25">
      <c r="J2139" t="str">
        <f t="shared" si="65"/>
        <v/>
      </c>
    </row>
    <row r="2140" spans="10:11" x14ac:dyDescent="0.25">
      <c r="J2140" t="str">
        <f t="shared" si="65"/>
        <v/>
      </c>
    </row>
    <row r="2141" spans="10:11" x14ac:dyDescent="0.25">
      <c r="J2141" t="str">
        <f>CONCATENATE(K2141,"_short")</f>
        <v>d_07080203_short</v>
      </c>
      <c r="K2141" s="89" t="s">
        <v>2230</v>
      </c>
    </row>
    <row r="2142" spans="10:11" x14ac:dyDescent="0.25">
      <c r="J2142" t="str">
        <f t="shared" ref="J2142:J2163" si="66">MID(K2142,9,4)</f>
        <v>0101</v>
      </c>
      <c r="K2142" s="89" t="s">
        <v>2231</v>
      </c>
    </row>
    <row r="2143" spans="10:11" x14ac:dyDescent="0.25">
      <c r="J2143" t="str">
        <f t="shared" si="66"/>
        <v>0102</v>
      </c>
      <c r="K2143" s="89" t="s">
        <v>2232</v>
      </c>
    </row>
    <row r="2144" spans="10:11" x14ac:dyDescent="0.25">
      <c r="J2144" t="str">
        <f t="shared" si="66"/>
        <v>0103</v>
      </c>
      <c r="K2144" s="89" t="s">
        <v>2233</v>
      </c>
    </row>
    <row r="2145" spans="10:11" x14ac:dyDescent="0.25">
      <c r="J2145" t="str">
        <f t="shared" si="66"/>
        <v>0104</v>
      </c>
      <c r="K2145" s="89" t="s">
        <v>2234</v>
      </c>
    </row>
    <row r="2146" spans="10:11" x14ac:dyDescent="0.25">
      <c r="J2146" t="str">
        <f t="shared" si="66"/>
        <v>0105</v>
      </c>
      <c r="K2146" s="89" t="s">
        <v>2235</v>
      </c>
    </row>
    <row r="2147" spans="10:11" x14ac:dyDescent="0.25">
      <c r="J2147" t="str">
        <f t="shared" si="66"/>
        <v>0106</v>
      </c>
      <c r="K2147" s="89" t="s">
        <v>2236</v>
      </c>
    </row>
    <row r="2148" spans="10:11" x14ac:dyDescent="0.25">
      <c r="J2148" t="str">
        <f t="shared" si="66"/>
        <v>0107</v>
      </c>
      <c r="K2148" s="89" t="s">
        <v>2237</v>
      </c>
    </row>
    <row r="2149" spans="10:11" x14ac:dyDescent="0.25">
      <c r="J2149" t="str">
        <f t="shared" si="66"/>
        <v>0108</v>
      </c>
      <c r="K2149" s="89" t="s">
        <v>2238</v>
      </c>
    </row>
    <row r="2150" spans="10:11" x14ac:dyDescent="0.25">
      <c r="J2150" t="str">
        <f t="shared" si="66"/>
        <v>0109</v>
      </c>
      <c r="K2150" s="89" t="s">
        <v>2239</v>
      </c>
    </row>
    <row r="2151" spans="10:11" x14ac:dyDescent="0.25">
      <c r="J2151" t="str">
        <f t="shared" si="66"/>
        <v>0201</v>
      </c>
      <c r="K2151" s="89" t="s">
        <v>2240</v>
      </c>
    </row>
    <row r="2152" spans="10:11" x14ac:dyDescent="0.25">
      <c r="J2152" t="str">
        <f t="shared" si="66"/>
        <v>0202</v>
      </c>
      <c r="K2152" s="89" t="s">
        <v>2241</v>
      </c>
    </row>
    <row r="2153" spans="10:11" x14ac:dyDescent="0.25">
      <c r="J2153" t="str">
        <f t="shared" si="66"/>
        <v>0203</v>
      </c>
      <c r="K2153" s="89" t="s">
        <v>2242</v>
      </c>
    </row>
    <row r="2154" spans="10:11" x14ac:dyDescent="0.25">
      <c r="J2154" t="str">
        <f t="shared" si="66"/>
        <v>0301</v>
      </c>
      <c r="K2154" s="89" t="s">
        <v>2243</v>
      </c>
    </row>
    <row r="2155" spans="10:11" x14ac:dyDescent="0.25">
      <c r="J2155" t="str">
        <f t="shared" si="66"/>
        <v>0302</v>
      </c>
      <c r="K2155" s="89" t="s">
        <v>2244</v>
      </c>
    </row>
    <row r="2156" spans="10:11" x14ac:dyDescent="0.25">
      <c r="J2156" t="str">
        <f t="shared" si="66"/>
        <v>0303</v>
      </c>
      <c r="K2156" s="89" t="s">
        <v>2245</v>
      </c>
    </row>
    <row r="2157" spans="10:11" x14ac:dyDescent="0.25">
      <c r="J2157" t="str">
        <f t="shared" si="66"/>
        <v>0304</v>
      </c>
      <c r="K2157" s="89" t="s">
        <v>2246</v>
      </c>
    </row>
    <row r="2158" spans="10:11" x14ac:dyDescent="0.25">
      <c r="J2158" t="str">
        <f t="shared" si="66"/>
        <v>0305</v>
      </c>
      <c r="K2158" s="89" t="s">
        <v>2247</v>
      </c>
    </row>
    <row r="2159" spans="10:11" x14ac:dyDescent="0.25">
      <c r="J2159" t="str">
        <f t="shared" si="66"/>
        <v>0306</v>
      </c>
      <c r="K2159" s="89" t="s">
        <v>2248</v>
      </c>
    </row>
    <row r="2160" spans="10:11" x14ac:dyDescent="0.25">
      <c r="J2160" t="str">
        <f t="shared" si="66"/>
        <v>0401</v>
      </c>
      <c r="K2160" s="89" t="s">
        <v>2249</v>
      </c>
    </row>
    <row r="2161" spans="10:11" x14ac:dyDescent="0.25">
      <c r="J2161" t="str">
        <f t="shared" si="66"/>
        <v>0402</v>
      </c>
      <c r="K2161" s="89" t="s">
        <v>2250</v>
      </c>
    </row>
    <row r="2162" spans="10:11" x14ac:dyDescent="0.25">
      <c r="J2162" t="str">
        <f t="shared" si="66"/>
        <v/>
      </c>
    </row>
    <row r="2163" spans="10:11" x14ac:dyDescent="0.25">
      <c r="J2163" t="str">
        <f t="shared" si="66"/>
        <v/>
      </c>
    </row>
    <row r="2164" spans="10:11" x14ac:dyDescent="0.25">
      <c r="J2164" t="str">
        <f>CONCATENATE(K2164,"_short")</f>
        <v>d_07100001_short</v>
      </c>
      <c r="K2164" s="89" t="s">
        <v>2251</v>
      </c>
    </row>
    <row r="2165" spans="10:11" x14ac:dyDescent="0.25">
      <c r="J2165" t="str">
        <f t="shared" ref="J2165:J2201" si="67">MID(K2165,9,4)</f>
        <v>0101</v>
      </c>
      <c r="K2165" s="89" t="s">
        <v>2252</v>
      </c>
    </row>
    <row r="2166" spans="10:11" x14ac:dyDescent="0.25">
      <c r="J2166" t="str">
        <f t="shared" si="67"/>
        <v>0102</v>
      </c>
      <c r="K2166" s="89" t="s">
        <v>2253</v>
      </c>
    </row>
    <row r="2167" spans="10:11" x14ac:dyDescent="0.25">
      <c r="J2167" t="str">
        <f t="shared" si="67"/>
        <v>0103</v>
      </c>
      <c r="K2167" s="89" t="s">
        <v>2254</v>
      </c>
    </row>
    <row r="2168" spans="10:11" x14ac:dyDescent="0.25">
      <c r="J2168" t="str">
        <f t="shared" si="67"/>
        <v>0104</v>
      </c>
      <c r="K2168" s="89" t="s">
        <v>2255</v>
      </c>
    </row>
    <row r="2169" spans="10:11" x14ac:dyDescent="0.25">
      <c r="J2169" t="str">
        <f t="shared" si="67"/>
        <v>0201</v>
      </c>
      <c r="K2169" s="89" t="s">
        <v>2256</v>
      </c>
    </row>
    <row r="2170" spans="10:11" x14ac:dyDescent="0.25">
      <c r="J2170" t="str">
        <f t="shared" si="67"/>
        <v>0202</v>
      </c>
      <c r="K2170" s="89" t="s">
        <v>2257</v>
      </c>
    </row>
    <row r="2171" spans="10:11" x14ac:dyDescent="0.25">
      <c r="J2171" t="str">
        <f t="shared" si="67"/>
        <v>0203</v>
      </c>
      <c r="K2171" s="89" t="s">
        <v>2258</v>
      </c>
    </row>
    <row r="2172" spans="10:11" x14ac:dyDescent="0.25">
      <c r="J2172" t="str">
        <f t="shared" si="67"/>
        <v>0204</v>
      </c>
      <c r="K2172" s="89" t="s">
        <v>2259</v>
      </c>
    </row>
    <row r="2173" spans="10:11" x14ac:dyDescent="0.25">
      <c r="J2173" t="str">
        <f t="shared" si="67"/>
        <v>0301</v>
      </c>
      <c r="K2173" s="89" t="s">
        <v>2260</v>
      </c>
    </row>
    <row r="2174" spans="10:11" x14ac:dyDescent="0.25">
      <c r="J2174" t="str">
        <f t="shared" si="67"/>
        <v>0302</v>
      </c>
      <c r="K2174" s="89" t="s">
        <v>2261</v>
      </c>
    </row>
    <row r="2175" spans="10:11" x14ac:dyDescent="0.25">
      <c r="J2175" t="str">
        <f t="shared" si="67"/>
        <v>0303</v>
      </c>
      <c r="K2175" s="89" t="s">
        <v>2262</v>
      </c>
    </row>
    <row r="2176" spans="10:11" x14ac:dyDescent="0.25">
      <c r="J2176" t="str">
        <f t="shared" si="67"/>
        <v>0401</v>
      </c>
      <c r="K2176" s="89" t="s">
        <v>2263</v>
      </c>
    </row>
    <row r="2177" spans="10:11" x14ac:dyDescent="0.25">
      <c r="J2177" t="str">
        <f t="shared" si="67"/>
        <v>0402</v>
      </c>
      <c r="K2177" s="89" t="s">
        <v>2264</v>
      </c>
    </row>
    <row r="2178" spans="10:11" x14ac:dyDescent="0.25">
      <c r="J2178" t="str">
        <f t="shared" si="67"/>
        <v>0403</v>
      </c>
      <c r="K2178" s="89" t="s">
        <v>2265</v>
      </c>
    </row>
    <row r="2179" spans="10:11" x14ac:dyDescent="0.25">
      <c r="J2179" t="str">
        <f t="shared" si="67"/>
        <v>0404</v>
      </c>
      <c r="K2179" s="89" t="s">
        <v>2266</v>
      </c>
    </row>
    <row r="2180" spans="10:11" x14ac:dyDescent="0.25">
      <c r="J2180" t="str">
        <f t="shared" si="67"/>
        <v>0501</v>
      </c>
      <c r="K2180" s="89" t="s">
        <v>2267</v>
      </c>
    </row>
    <row r="2181" spans="10:11" x14ac:dyDescent="0.25">
      <c r="J2181" t="str">
        <f t="shared" si="67"/>
        <v>0502</v>
      </c>
      <c r="K2181" s="89" t="s">
        <v>2268</v>
      </c>
    </row>
    <row r="2182" spans="10:11" x14ac:dyDescent="0.25">
      <c r="J2182" t="str">
        <f t="shared" si="67"/>
        <v>0503</v>
      </c>
      <c r="K2182" s="89" t="s">
        <v>2269</v>
      </c>
    </row>
    <row r="2183" spans="10:11" x14ac:dyDescent="0.25">
      <c r="J2183" t="str">
        <f t="shared" si="67"/>
        <v>0504</v>
      </c>
      <c r="K2183" s="89" t="s">
        <v>2270</v>
      </c>
    </row>
    <row r="2184" spans="10:11" x14ac:dyDescent="0.25">
      <c r="J2184" t="str">
        <f t="shared" si="67"/>
        <v>0505</v>
      </c>
      <c r="K2184" s="89" t="s">
        <v>2271</v>
      </c>
    </row>
    <row r="2185" spans="10:11" x14ac:dyDescent="0.25">
      <c r="J2185" t="str">
        <f t="shared" si="67"/>
        <v>0601</v>
      </c>
      <c r="K2185" s="89" t="s">
        <v>2272</v>
      </c>
    </row>
    <row r="2186" spans="10:11" x14ac:dyDescent="0.25">
      <c r="J2186" t="str">
        <f t="shared" si="67"/>
        <v>0602</v>
      </c>
      <c r="K2186" s="89" t="s">
        <v>2273</v>
      </c>
    </row>
    <row r="2187" spans="10:11" x14ac:dyDescent="0.25">
      <c r="J2187" t="str">
        <f t="shared" si="67"/>
        <v>0603</v>
      </c>
      <c r="K2187" s="89" t="s">
        <v>2274</v>
      </c>
    </row>
    <row r="2188" spans="10:11" x14ac:dyDescent="0.25">
      <c r="J2188" t="str">
        <f t="shared" si="67"/>
        <v>0604</v>
      </c>
      <c r="K2188" s="89" t="s">
        <v>2275</v>
      </c>
    </row>
    <row r="2189" spans="10:11" x14ac:dyDescent="0.25">
      <c r="J2189" t="str">
        <f t="shared" si="67"/>
        <v>0605</v>
      </c>
      <c r="K2189" s="89" t="s">
        <v>2276</v>
      </c>
    </row>
    <row r="2190" spans="10:11" x14ac:dyDescent="0.25">
      <c r="J2190" t="str">
        <f t="shared" si="67"/>
        <v>0701</v>
      </c>
      <c r="K2190" s="89" t="s">
        <v>2277</v>
      </c>
    </row>
    <row r="2191" spans="10:11" x14ac:dyDescent="0.25">
      <c r="J2191" t="str">
        <f t="shared" si="67"/>
        <v>0702</v>
      </c>
      <c r="K2191" s="89" t="s">
        <v>2278</v>
      </c>
    </row>
    <row r="2192" spans="10:11" x14ac:dyDescent="0.25">
      <c r="J2192" t="str">
        <f t="shared" si="67"/>
        <v>0703</v>
      </c>
      <c r="K2192" s="89" t="s">
        <v>2279</v>
      </c>
    </row>
    <row r="2193" spans="10:11" x14ac:dyDescent="0.25">
      <c r="J2193" t="str">
        <f t="shared" si="67"/>
        <v>0704</v>
      </c>
      <c r="K2193" s="89" t="s">
        <v>2280</v>
      </c>
    </row>
    <row r="2194" spans="10:11" x14ac:dyDescent="0.25">
      <c r="J2194" t="str">
        <f t="shared" si="67"/>
        <v>0801</v>
      </c>
      <c r="K2194" s="89" t="s">
        <v>2281</v>
      </c>
    </row>
    <row r="2195" spans="10:11" x14ac:dyDescent="0.25">
      <c r="J2195" t="str">
        <f t="shared" si="67"/>
        <v>0802</v>
      </c>
      <c r="K2195" s="89" t="s">
        <v>2282</v>
      </c>
    </row>
    <row r="2196" spans="10:11" x14ac:dyDescent="0.25">
      <c r="J2196" t="str">
        <f t="shared" si="67"/>
        <v>0803</v>
      </c>
      <c r="K2196" s="89" t="s">
        <v>2283</v>
      </c>
    </row>
    <row r="2197" spans="10:11" x14ac:dyDescent="0.25">
      <c r="J2197" t="str">
        <f t="shared" si="67"/>
        <v>0804</v>
      </c>
      <c r="K2197" s="89" t="s">
        <v>2284</v>
      </c>
    </row>
    <row r="2198" spans="10:11" x14ac:dyDescent="0.25">
      <c r="J2198" t="str">
        <f t="shared" si="67"/>
        <v>0805</v>
      </c>
      <c r="K2198" s="89" t="s">
        <v>2285</v>
      </c>
    </row>
    <row r="2199" spans="10:11" x14ac:dyDescent="0.25">
      <c r="J2199" t="str">
        <f t="shared" si="67"/>
        <v>0806</v>
      </c>
      <c r="K2199" s="89" t="s">
        <v>2286</v>
      </c>
    </row>
    <row r="2200" spans="10:11" x14ac:dyDescent="0.25">
      <c r="J2200" t="str">
        <f t="shared" si="67"/>
        <v/>
      </c>
    </row>
    <row r="2201" spans="10:11" x14ac:dyDescent="0.25">
      <c r="J2201" t="str">
        <f t="shared" si="67"/>
        <v/>
      </c>
    </row>
    <row r="2202" spans="10:11" x14ac:dyDescent="0.25">
      <c r="J2202" t="str">
        <f>CONCATENATE(K2202,"_short")</f>
        <v>d_07100002_short</v>
      </c>
      <c r="K2202" s="89" t="s">
        <v>2287</v>
      </c>
    </row>
    <row r="2203" spans="10:11" x14ac:dyDescent="0.25">
      <c r="J2203" t="str">
        <f t="shared" ref="J2203:J2236" si="68">MID(K2203,9,4)</f>
        <v>0101</v>
      </c>
      <c r="K2203" s="89" t="s">
        <v>2288</v>
      </c>
    </row>
    <row r="2204" spans="10:11" x14ac:dyDescent="0.25">
      <c r="J2204" t="str">
        <f t="shared" si="68"/>
        <v>0102</v>
      </c>
      <c r="K2204" s="89" t="s">
        <v>2289</v>
      </c>
    </row>
    <row r="2205" spans="10:11" x14ac:dyDescent="0.25">
      <c r="J2205" t="str">
        <f t="shared" si="68"/>
        <v>0103</v>
      </c>
      <c r="K2205" s="89" t="s">
        <v>2290</v>
      </c>
    </row>
    <row r="2206" spans="10:11" x14ac:dyDescent="0.25">
      <c r="J2206" t="str">
        <f t="shared" si="68"/>
        <v>0104</v>
      </c>
      <c r="K2206" s="89" t="s">
        <v>2291</v>
      </c>
    </row>
    <row r="2207" spans="10:11" x14ac:dyDescent="0.25">
      <c r="J2207" t="str">
        <f t="shared" si="68"/>
        <v>0105</v>
      </c>
      <c r="K2207" s="89" t="s">
        <v>2292</v>
      </c>
    </row>
    <row r="2208" spans="10:11" x14ac:dyDescent="0.25">
      <c r="J2208" t="str">
        <f t="shared" si="68"/>
        <v>0106</v>
      </c>
      <c r="K2208" s="89" t="s">
        <v>2293</v>
      </c>
    </row>
    <row r="2209" spans="10:11" x14ac:dyDescent="0.25">
      <c r="J2209" t="str">
        <f t="shared" si="68"/>
        <v>0201</v>
      </c>
      <c r="K2209" s="89" t="s">
        <v>2294</v>
      </c>
    </row>
    <row r="2210" spans="10:11" x14ac:dyDescent="0.25">
      <c r="J2210" t="str">
        <f t="shared" si="68"/>
        <v>0202</v>
      </c>
      <c r="K2210" s="89" t="s">
        <v>2295</v>
      </c>
    </row>
    <row r="2211" spans="10:11" x14ac:dyDescent="0.25">
      <c r="J2211" t="str">
        <f t="shared" si="68"/>
        <v>0203</v>
      </c>
      <c r="K2211" s="89" t="s">
        <v>2296</v>
      </c>
    </row>
    <row r="2212" spans="10:11" x14ac:dyDescent="0.25">
      <c r="J2212" t="str">
        <f t="shared" si="68"/>
        <v>0204</v>
      </c>
      <c r="K2212" s="89" t="s">
        <v>2297</v>
      </c>
    </row>
    <row r="2213" spans="10:11" x14ac:dyDescent="0.25">
      <c r="J2213" t="str">
        <f t="shared" si="68"/>
        <v>0205</v>
      </c>
      <c r="K2213" s="89" t="s">
        <v>2298</v>
      </c>
    </row>
    <row r="2214" spans="10:11" x14ac:dyDescent="0.25">
      <c r="J2214" t="str">
        <f t="shared" si="68"/>
        <v>0301</v>
      </c>
      <c r="K2214" s="89" t="s">
        <v>2299</v>
      </c>
    </row>
    <row r="2215" spans="10:11" x14ac:dyDescent="0.25">
      <c r="J2215" t="str">
        <f t="shared" si="68"/>
        <v>0302</v>
      </c>
      <c r="K2215" s="89" t="s">
        <v>2300</v>
      </c>
    </row>
    <row r="2216" spans="10:11" x14ac:dyDescent="0.25">
      <c r="J2216" t="str">
        <f t="shared" si="68"/>
        <v>0401</v>
      </c>
      <c r="K2216" s="89" t="s">
        <v>2301</v>
      </c>
    </row>
    <row r="2217" spans="10:11" x14ac:dyDescent="0.25">
      <c r="J2217" t="str">
        <f t="shared" si="68"/>
        <v>0402</v>
      </c>
      <c r="K2217" s="89" t="s">
        <v>2302</v>
      </c>
    </row>
    <row r="2218" spans="10:11" x14ac:dyDescent="0.25">
      <c r="J2218" t="str">
        <f t="shared" si="68"/>
        <v>0403</v>
      </c>
      <c r="K2218" s="89" t="s">
        <v>2303</v>
      </c>
    </row>
    <row r="2219" spans="10:11" x14ac:dyDescent="0.25">
      <c r="J2219" t="str">
        <f t="shared" si="68"/>
        <v>0404</v>
      </c>
      <c r="K2219" s="89" t="s">
        <v>2304</v>
      </c>
    </row>
    <row r="2220" spans="10:11" x14ac:dyDescent="0.25">
      <c r="J2220" t="str">
        <f t="shared" si="68"/>
        <v>0501</v>
      </c>
      <c r="K2220" s="89" t="s">
        <v>2305</v>
      </c>
    </row>
    <row r="2221" spans="10:11" x14ac:dyDescent="0.25">
      <c r="J2221" t="str">
        <f t="shared" si="68"/>
        <v>0502</v>
      </c>
      <c r="K2221" s="89" t="s">
        <v>2306</v>
      </c>
    </row>
    <row r="2222" spans="10:11" x14ac:dyDescent="0.25">
      <c r="J2222" t="str">
        <f t="shared" si="68"/>
        <v>0503</v>
      </c>
      <c r="K2222" s="89" t="s">
        <v>2307</v>
      </c>
    </row>
    <row r="2223" spans="10:11" x14ac:dyDescent="0.25">
      <c r="J2223" t="str">
        <f t="shared" si="68"/>
        <v>0601</v>
      </c>
      <c r="K2223" s="89" t="s">
        <v>2308</v>
      </c>
    </row>
    <row r="2224" spans="10:11" x14ac:dyDescent="0.25">
      <c r="J2224" t="str">
        <f t="shared" si="68"/>
        <v>0602</v>
      </c>
      <c r="K2224" s="89" t="s">
        <v>2309</v>
      </c>
    </row>
    <row r="2225" spans="10:11" x14ac:dyDescent="0.25">
      <c r="J2225" t="str">
        <f t="shared" si="68"/>
        <v>0701</v>
      </c>
      <c r="K2225" s="89" t="s">
        <v>2310</v>
      </c>
    </row>
    <row r="2226" spans="10:11" x14ac:dyDescent="0.25">
      <c r="J2226" t="str">
        <f t="shared" si="68"/>
        <v>0702</v>
      </c>
      <c r="K2226" s="89" t="s">
        <v>2311</v>
      </c>
    </row>
    <row r="2227" spans="10:11" x14ac:dyDescent="0.25">
      <c r="J2227" t="str">
        <f t="shared" si="68"/>
        <v>0703</v>
      </c>
      <c r="K2227" s="89" t="s">
        <v>2312</v>
      </c>
    </row>
    <row r="2228" spans="10:11" x14ac:dyDescent="0.25">
      <c r="J2228" t="str">
        <f t="shared" si="68"/>
        <v>0801</v>
      </c>
      <c r="K2228" s="89" t="s">
        <v>2313</v>
      </c>
    </row>
    <row r="2229" spans="10:11" x14ac:dyDescent="0.25">
      <c r="J2229" t="str">
        <f t="shared" si="68"/>
        <v>0802</v>
      </c>
      <c r="K2229" s="89" t="s">
        <v>2314</v>
      </c>
    </row>
    <row r="2230" spans="10:11" x14ac:dyDescent="0.25">
      <c r="J2230" t="str">
        <f t="shared" si="68"/>
        <v>0803</v>
      </c>
      <c r="K2230" s="89" t="s">
        <v>2315</v>
      </c>
    </row>
    <row r="2231" spans="10:11" x14ac:dyDescent="0.25">
      <c r="J2231" t="str">
        <f t="shared" si="68"/>
        <v>0804</v>
      </c>
      <c r="K2231" s="89" t="s">
        <v>2316</v>
      </c>
    </row>
    <row r="2232" spans="10:11" x14ac:dyDescent="0.25">
      <c r="J2232" t="str">
        <f t="shared" si="68"/>
        <v>0901</v>
      </c>
      <c r="K2232" s="89" t="s">
        <v>2317</v>
      </c>
    </row>
    <row r="2233" spans="10:11" x14ac:dyDescent="0.25">
      <c r="J2233" t="str">
        <f t="shared" si="68"/>
        <v>0902</v>
      </c>
      <c r="K2233" s="89" t="s">
        <v>2318</v>
      </c>
    </row>
    <row r="2234" spans="10:11" x14ac:dyDescent="0.25">
      <c r="J2234" t="str">
        <f t="shared" si="68"/>
        <v>0903</v>
      </c>
      <c r="K2234" s="89" t="s">
        <v>2319</v>
      </c>
    </row>
    <row r="2235" spans="10:11" x14ac:dyDescent="0.25">
      <c r="J2235" t="str">
        <f t="shared" si="68"/>
        <v/>
      </c>
    </row>
    <row r="2236" spans="10:11" x14ac:dyDescent="0.25">
      <c r="J2236" t="str">
        <f t="shared" si="68"/>
        <v/>
      </c>
    </row>
    <row r="2237" spans="10:11" x14ac:dyDescent="0.25">
      <c r="J2237" t="str">
        <f>CONCATENATE(K2237,"_short")</f>
        <v>d_07100003_short</v>
      </c>
      <c r="K2237" s="89" t="s">
        <v>2320</v>
      </c>
    </row>
    <row r="2238" spans="10:11" x14ac:dyDescent="0.25">
      <c r="J2238" t="str">
        <f t="shared" ref="J2238:J2279" si="69">MID(K2238,9,4)</f>
        <v>0101</v>
      </c>
      <c r="K2238" s="89" t="s">
        <v>2321</v>
      </c>
    </row>
    <row r="2239" spans="10:11" x14ac:dyDescent="0.25">
      <c r="J2239" t="str">
        <f t="shared" si="69"/>
        <v>0102</v>
      </c>
      <c r="K2239" s="89" t="s">
        <v>2322</v>
      </c>
    </row>
    <row r="2240" spans="10:11" x14ac:dyDescent="0.25">
      <c r="J2240" t="str">
        <f t="shared" si="69"/>
        <v>0103</v>
      </c>
      <c r="K2240" s="89" t="s">
        <v>2323</v>
      </c>
    </row>
    <row r="2241" spans="10:11" x14ac:dyDescent="0.25">
      <c r="J2241" t="str">
        <f t="shared" si="69"/>
        <v>0104</v>
      </c>
      <c r="K2241" s="89" t="s">
        <v>2324</v>
      </c>
    </row>
    <row r="2242" spans="10:11" x14ac:dyDescent="0.25">
      <c r="J2242" t="str">
        <f t="shared" si="69"/>
        <v>0105</v>
      </c>
      <c r="K2242" s="89" t="s">
        <v>2325</v>
      </c>
    </row>
    <row r="2243" spans="10:11" x14ac:dyDescent="0.25">
      <c r="J2243" t="str">
        <f t="shared" si="69"/>
        <v>0106</v>
      </c>
      <c r="K2243" s="89" t="s">
        <v>2326</v>
      </c>
    </row>
    <row r="2244" spans="10:11" x14ac:dyDescent="0.25">
      <c r="J2244" t="str">
        <f t="shared" si="69"/>
        <v>0107</v>
      </c>
      <c r="K2244" s="89" t="s">
        <v>2327</v>
      </c>
    </row>
    <row r="2245" spans="10:11" x14ac:dyDescent="0.25">
      <c r="J2245" t="str">
        <f t="shared" si="69"/>
        <v>0108</v>
      </c>
      <c r="K2245" s="89" t="s">
        <v>2328</v>
      </c>
    </row>
    <row r="2246" spans="10:11" x14ac:dyDescent="0.25">
      <c r="J2246" t="str">
        <f t="shared" si="69"/>
        <v>0201</v>
      </c>
      <c r="K2246" s="89" t="s">
        <v>2329</v>
      </c>
    </row>
    <row r="2247" spans="10:11" x14ac:dyDescent="0.25">
      <c r="J2247" t="str">
        <f t="shared" si="69"/>
        <v>0202</v>
      </c>
      <c r="K2247" s="89" t="s">
        <v>2330</v>
      </c>
    </row>
    <row r="2248" spans="10:11" x14ac:dyDescent="0.25">
      <c r="J2248" t="str">
        <f t="shared" si="69"/>
        <v>0301</v>
      </c>
      <c r="K2248" s="89" t="s">
        <v>2331</v>
      </c>
    </row>
    <row r="2249" spans="10:11" x14ac:dyDescent="0.25">
      <c r="J2249" t="str">
        <f t="shared" si="69"/>
        <v>0302</v>
      </c>
      <c r="K2249" s="89" t="s">
        <v>2332</v>
      </c>
    </row>
    <row r="2250" spans="10:11" x14ac:dyDescent="0.25">
      <c r="J2250" t="str">
        <f t="shared" si="69"/>
        <v>0303</v>
      </c>
      <c r="K2250" s="89" t="s">
        <v>2333</v>
      </c>
    </row>
    <row r="2251" spans="10:11" x14ac:dyDescent="0.25">
      <c r="J2251" t="str">
        <f t="shared" si="69"/>
        <v>0304</v>
      </c>
      <c r="K2251" s="89" t="s">
        <v>2334</v>
      </c>
    </row>
    <row r="2252" spans="10:11" x14ac:dyDescent="0.25">
      <c r="J2252" t="str">
        <f t="shared" si="69"/>
        <v>0401</v>
      </c>
      <c r="K2252" s="89" t="s">
        <v>2335</v>
      </c>
    </row>
    <row r="2253" spans="10:11" x14ac:dyDescent="0.25">
      <c r="J2253" t="str">
        <f t="shared" si="69"/>
        <v>0402</v>
      </c>
      <c r="K2253" s="89" t="s">
        <v>2336</v>
      </c>
    </row>
    <row r="2254" spans="10:11" x14ac:dyDescent="0.25">
      <c r="J2254" t="str">
        <f t="shared" si="69"/>
        <v>0403</v>
      </c>
      <c r="K2254" s="89" t="s">
        <v>2337</v>
      </c>
    </row>
    <row r="2255" spans="10:11" x14ac:dyDescent="0.25">
      <c r="J2255" t="str">
        <f t="shared" si="69"/>
        <v>0404</v>
      </c>
      <c r="K2255" s="89" t="s">
        <v>2338</v>
      </c>
    </row>
    <row r="2256" spans="10:11" x14ac:dyDescent="0.25">
      <c r="J2256" t="str">
        <f t="shared" si="69"/>
        <v>0501</v>
      </c>
      <c r="K2256" s="89" t="s">
        <v>2339</v>
      </c>
    </row>
    <row r="2257" spans="10:11" x14ac:dyDescent="0.25">
      <c r="J2257" t="str">
        <f t="shared" si="69"/>
        <v>0502</v>
      </c>
      <c r="K2257" s="89" t="s">
        <v>2340</v>
      </c>
    </row>
    <row r="2258" spans="10:11" x14ac:dyDescent="0.25">
      <c r="J2258" t="str">
        <f t="shared" si="69"/>
        <v>0503</v>
      </c>
      <c r="K2258" s="89" t="s">
        <v>2341</v>
      </c>
    </row>
    <row r="2259" spans="10:11" x14ac:dyDescent="0.25">
      <c r="J2259" t="str">
        <f t="shared" si="69"/>
        <v>0504</v>
      </c>
      <c r="K2259" s="89" t="s">
        <v>2342</v>
      </c>
    </row>
    <row r="2260" spans="10:11" x14ac:dyDescent="0.25">
      <c r="J2260" t="str">
        <f t="shared" si="69"/>
        <v>0601</v>
      </c>
      <c r="K2260" s="89" t="s">
        <v>2343</v>
      </c>
    </row>
    <row r="2261" spans="10:11" x14ac:dyDescent="0.25">
      <c r="J2261" t="str">
        <f t="shared" si="69"/>
        <v>0602</v>
      </c>
      <c r="K2261" s="89" t="s">
        <v>2344</v>
      </c>
    </row>
    <row r="2262" spans="10:11" x14ac:dyDescent="0.25">
      <c r="J2262" t="str">
        <f t="shared" si="69"/>
        <v>0603</v>
      </c>
      <c r="K2262" s="89" t="s">
        <v>2345</v>
      </c>
    </row>
    <row r="2263" spans="10:11" x14ac:dyDescent="0.25">
      <c r="J2263" t="str">
        <f t="shared" si="69"/>
        <v>0604</v>
      </c>
      <c r="K2263" s="89" t="s">
        <v>2346</v>
      </c>
    </row>
    <row r="2264" spans="10:11" x14ac:dyDescent="0.25">
      <c r="J2264" t="str">
        <f t="shared" si="69"/>
        <v>0701</v>
      </c>
      <c r="K2264" s="89" t="s">
        <v>2347</v>
      </c>
    </row>
    <row r="2265" spans="10:11" x14ac:dyDescent="0.25">
      <c r="J2265" t="str">
        <f t="shared" si="69"/>
        <v>0702</v>
      </c>
      <c r="K2265" s="89" t="s">
        <v>2348</v>
      </c>
    </row>
    <row r="2266" spans="10:11" x14ac:dyDescent="0.25">
      <c r="J2266" t="str">
        <f t="shared" si="69"/>
        <v>0703</v>
      </c>
      <c r="K2266" s="89" t="s">
        <v>2349</v>
      </c>
    </row>
    <row r="2267" spans="10:11" x14ac:dyDescent="0.25">
      <c r="J2267" t="str">
        <f t="shared" si="69"/>
        <v>0704</v>
      </c>
      <c r="K2267" s="89" t="s">
        <v>2350</v>
      </c>
    </row>
    <row r="2268" spans="10:11" x14ac:dyDescent="0.25">
      <c r="J2268" t="str">
        <f t="shared" si="69"/>
        <v>0705</v>
      </c>
      <c r="K2268" s="89" t="s">
        <v>2351</v>
      </c>
    </row>
    <row r="2269" spans="10:11" x14ac:dyDescent="0.25">
      <c r="J2269" t="str">
        <f t="shared" si="69"/>
        <v>0801</v>
      </c>
      <c r="K2269" s="89" t="s">
        <v>2352</v>
      </c>
    </row>
    <row r="2270" spans="10:11" x14ac:dyDescent="0.25">
      <c r="J2270" t="str">
        <f t="shared" si="69"/>
        <v>0802</v>
      </c>
      <c r="K2270" s="89" t="s">
        <v>2353</v>
      </c>
    </row>
    <row r="2271" spans="10:11" x14ac:dyDescent="0.25">
      <c r="J2271" t="str">
        <f t="shared" si="69"/>
        <v>0803</v>
      </c>
      <c r="K2271" s="89" t="s">
        <v>2354</v>
      </c>
    </row>
    <row r="2272" spans="10:11" x14ac:dyDescent="0.25">
      <c r="J2272" t="str">
        <f t="shared" si="69"/>
        <v>0804</v>
      </c>
      <c r="K2272" s="89" t="s">
        <v>2355</v>
      </c>
    </row>
    <row r="2273" spans="10:11" x14ac:dyDescent="0.25">
      <c r="J2273" t="str">
        <f t="shared" si="69"/>
        <v>0805</v>
      </c>
      <c r="K2273" s="89" t="s">
        <v>2356</v>
      </c>
    </row>
    <row r="2274" spans="10:11" x14ac:dyDescent="0.25">
      <c r="J2274" t="str">
        <f t="shared" si="69"/>
        <v>0806</v>
      </c>
      <c r="K2274" s="89" t="s">
        <v>2357</v>
      </c>
    </row>
    <row r="2275" spans="10:11" x14ac:dyDescent="0.25">
      <c r="J2275" t="str">
        <f t="shared" si="69"/>
        <v>0901</v>
      </c>
      <c r="K2275" s="89" t="s">
        <v>2358</v>
      </c>
    </row>
    <row r="2276" spans="10:11" x14ac:dyDescent="0.25">
      <c r="J2276" t="str">
        <f t="shared" si="69"/>
        <v>0902</v>
      </c>
      <c r="K2276" s="89" t="s">
        <v>2359</v>
      </c>
    </row>
    <row r="2277" spans="10:11" x14ac:dyDescent="0.25">
      <c r="J2277" t="str">
        <f t="shared" si="69"/>
        <v>0903</v>
      </c>
      <c r="K2277" s="89" t="s">
        <v>2360</v>
      </c>
    </row>
    <row r="2278" spans="10:11" x14ac:dyDescent="0.25">
      <c r="J2278" t="str">
        <f t="shared" si="69"/>
        <v/>
      </c>
    </row>
    <row r="2279" spans="10:11" x14ac:dyDescent="0.25">
      <c r="J2279" t="str">
        <f t="shared" si="69"/>
        <v/>
      </c>
    </row>
    <row r="2280" spans="10:11" x14ac:dyDescent="0.25">
      <c r="J2280" t="str">
        <f>CONCATENATE(K2280,"_short")</f>
        <v>d_09020101_short</v>
      </c>
      <c r="K2280" s="89" t="s">
        <v>2361</v>
      </c>
    </row>
    <row r="2281" spans="10:11" x14ac:dyDescent="0.25">
      <c r="J2281" t="str">
        <f t="shared" ref="J2281:J2312" si="70">MID(K2281,9,4)</f>
        <v>0101</v>
      </c>
      <c r="K2281" s="89" t="s">
        <v>2362</v>
      </c>
    </row>
    <row r="2282" spans="10:11" x14ac:dyDescent="0.25">
      <c r="J2282" t="str">
        <f t="shared" si="70"/>
        <v>0102</v>
      </c>
      <c r="K2282" s="89" t="s">
        <v>2363</v>
      </c>
    </row>
    <row r="2283" spans="10:11" x14ac:dyDescent="0.25">
      <c r="J2283" t="str">
        <f t="shared" si="70"/>
        <v>0103</v>
      </c>
      <c r="K2283" s="89" t="s">
        <v>2364</v>
      </c>
    </row>
    <row r="2284" spans="10:11" x14ac:dyDescent="0.25">
      <c r="J2284" t="str">
        <f t="shared" si="70"/>
        <v>0104</v>
      </c>
      <c r="K2284" s="89" t="s">
        <v>2365</v>
      </c>
    </row>
    <row r="2285" spans="10:11" x14ac:dyDescent="0.25">
      <c r="J2285" t="str">
        <f t="shared" si="70"/>
        <v>0105</v>
      </c>
      <c r="K2285" s="89" t="s">
        <v>2366</v>
      </c>
    </row>
    <row r="2286" spans="10:11" x14ac:dyDescent="0.25">
      <c r="J2286" t="str">
        <f t="shared" si="70"/>
        <v>0201</v>
      </c>
      <c r="K2286" s="89" t="s">
        <v>2367</v>
      </c>
    </row>
    <row r="2287" spans="10:11" x14ac:dyDescent="0.25">
      <c r="J2287" t="str">
        <f t="shared" si="70"/>
        <v>0202</v>
      </c>
      <c r="K2287" s="89" t="s">
        <v>2368</v>
      </c>
    </row>
    <row r="2288" spans="10:11" x14ac:dyDescent="0.25">
      <c r="J2288" t="str">
        <f t="shared" si="70"/>
        <v>0203</v>
      </c>
      <c r="K2288" s="89" t="s">
        <v>2369</v>
      </c>
    </row>
    <row r="2289" spans="10:11" x14ac:dyDescent="0.25">
      <c r="J2289" t="str">
        <f t="shared" si="70"/>
        <v>0204</v>
      </c>
      <c r="K2289" s="89" t="s">
        <v>2370</v>
      </c>
    </row>
    <row r="2290" spans="10:11" x14ac:dyDescent="0.25">
      <c r="J2290" t="str">
        <f t="shared" si="70"/>
        <v>0205</v>
      </c>
      <c r="K2290" s="89" t="s">
        <v>2371</v>
      </c>
    </row>
    <row r="2291" spans="10:11" x14ac:dyDescent="0.25">
      <c r="J2291" t="str">
        <f t="shared" si="70"/>
        <v>0301</v>
      </c>
      <c r="K2291" s="89" t="s">
        <v>2372</v>
      </c>
    </row>
    <row r="2292" spans="10:11" x14ac:dyDescent="0.25">
      <c r="J2292" t="str">
        <f t="shared" si="70"/>
        <v>0302</v>
      </c>
      <c r="K2292" s="89" t="s">
        <v>2373</v>
      </c>
    </row>
    <row r="2293" spans="10:11" x14ac:dyDescent="0.25">
      <c r="J2293" t="str">
        <f t="shared" si="70"/>
        <v>0303</v>
      </c>
      <c r="K2293" s="89" t="s">
        <v>2374</v>
      </c>
    </row>
    <row r="2294" spans="10:11" x14ac:dyDescent="0.25">
      <c r="J2294" t="str">
        <f t="shared" si="70"/>
        <v>0304</v>
      </c>
      <c r="K2294" s="89" t="s">
        <v>2375</v>
      </c>
    </row>
    <row r="2295" spans="10:11" x14ac:dyDescent="0.25">
      <c r="J2295" t="str">
        <f t="shared" si="70"/>
        <v>0305</v>
      </c>
      <c r="K2295" s="89" t="s">
        <v>2376</v>
      </c>
    </row>
    <row r="2296" spans="10:11" x14ac:dyDescent="0.25">
      <c r="J2296" t="str">
        <f t="shared" si="70"/>
        <v>0401</v>
      </c>
      <c r="K2296" s="89" t="s">
        <v>2377</v>
      </c>
    </row>
    <row r="2297" spans="10:11" x14ac:dyDescent="0.25">
      <c r="J2297" t="str">
        <f t="shared" si="70"/>
        <v>0402</v>
      </c>
      <c r="K2297" s="89" t="s">
        <v>2378</v>
      </c>
    </row>
    <row r="2298" spans="10:11" x14ac:dyDescent="0.25">
      <c r="J2298" t="str">
        <f t="shared" si="70"/>
        <v>0403</v>
      </c>
      <c r="K2298" s="89" t="s">
        <v>2379</v>
      </c>
    </row>
    <row r="2299" spans="10:11" x14ac:dyDescent="0.25">
      <c r="J2299" t="str">
        <f t="shared" si="70"/>
        <v>0404</v>
      </c>
      <c r="K2299" s="89" t="s">
        <v>2380</v>
      </c>
    </row>
    <row r="2300" spans="10:11" x14ac:dyDescent="0.25">
      <c r="J2300" t="str">
        <f t="shared" si="70"/>
        <v>0405</v>
      </c>
      <c r="K2300" s="89" t="s">
        <v>2381</v>
      </c>
    </row>
    <row r="2301" spans="10:11" x14ac:dyDescent="0.25">
      <c r="J2301" t="str">
        <f t="shared" si="70"/>
        <v>0406</v>
      </c>
      <c r="K2301" s="89" t="s">
        <v>2382</v>
      </c>
    </row>
    <row r="2302" spans="10:11" x14ac:dyDescent="0.25">
      <c r="J2302" t="str">
        <f t="shared" si="70"/>
        <v>0407</v>
      </c>
      <c r="K2302" s="89" t="s">
        <v>2383</v>
      </c>
    </row>
    <row r="2303" spans="10:11" x14ac:dyDescent="0.25">
      <c r="J2303" t="str">
        <f t="shared" si="70"/>
        <v>0408</v>
      </c>
      <c r="K2303" s="89" t="s">
        <v>2384</v>
      </c>
    </row>
    <row r="2304" spans="10:11" x14ac:dyDescent="0.25">
      <c r="J2304" t="str">
        <f t="shared" si="70"/>
        <v>0501</v>
      </c>
      <c r="K2304" s="89" t="s">
        <v>2385</v>
      </c>
    </row>
    <row r="2305" spans="10:11" x14ac:dyDescent="0.25">
      <c r="J2305" t="str">
        <f t="shared" si="70"/>
        <v>0502</v>
      </c>
      <c r="K2305" s="89" t="s">
        <v>2386</v>
      </c>
    </row>
    <row r="2306" spans="10:11" x14ac:dyDescent="0.25">
      <c r="J2306" t="str">
        <f t="shared" si="70"/>
        <v>0503</v>
      </c>
      <c r="K2306" s="89" t="s">
        <v>2387</v>
      </c>
    </row>
    <row r="2307" spans="10:11" x14ac:dyDescent="0.25">
      <c r="J2307" t="str">
        <f t="shared" si="70"/>
        <v>0504</v>
      </c>
      <c r="K2307" s="89" t="s">
        <v>2388</v>
      </c>
    </row>
    <row r="2308" spans="10:11" x14ac:dyDescent="0.25">
      <c r="J2308" t="str">
        <f t="shared" si="70"/>
        <v>0505</v>
      </c>
      <c r="K2308" s="89" t="s">
        <v>2389</v>
      </c>
    </row>
    <row r="2309" spans="10:11" x14ac:dyDescent="0.25">
      <c r="J2309" t="str">
        <f t="shared" si="70"/>
        <v>0506</v>
      </c>
      <c r="K2309" s="89" t="s">
        <v>2390</v>
      </c>
    </row>
    <row r="2310" spans="10:11" x14ac:dyDescent="0.25">
      <c r="J2310" t="str">
        <f t="shared" si="70"/>
        <v>0507</v>
      </c>
      <c r="K2310" s="89" t="s">
        <v>2391</v>
      </c>
    </row>
    <row r="2311" spans="10:11" x14ac:dyDescent="0.25">
      <c r="J2311" t="str">
        <f t="shared" si="70"/>
        <v/>
      </c>
    </row>
    <row r="2312" spans="10:11" x14ac:dyDescent="0.25">
      <c r="J2312" t="str">
        <f t="shared" si="70"/>
        <v/>
      </c>
    </row>
    <row r="2313" spans="10:11" x14ac:dyDescent="0.25">
      <c r="J2313" t="str">
        <f>CONCATENATE(K2313,"_short")</f>
        <v>d_09020102_short</v>
      </c>
      <c r="K2313" s="89" t="s">
        <v>2392</v>
      </c>
    </row>
    <row r="2314" spans="10:11" x14ac:dyDescent="0.25">
      <c r="J2314" t="str">
        <f t="shared" ref="J2314:J2341" si="71">MID(K2314,9,4)</f>
        <v>0101</v>
      </c>
      <c r="K2314" s="89" t="s">
        <v>2393</v>
      </c>
    </row>
    <row r="2315" spans="10:11" x14ac:dyDescent="0.25">
      <c r="J2315" t="str">
        <f t="shared" si="71"/>
        <v>0102</v>
      </c>
      <c r="K2315" s="89" t="s">
        <v>2394</v>
      </c>
    </row>
    <row r="2316" spans="10:11" x14ac:dyDescent="0.25">
      <c r="J2316" t="str">
        <f t="shared" si="71"/>
        <v>0103</v>
      </c>
      <c r="K2316" s="89" t="s">
        <v>2395</v>
      </c>
    </row>
    <row r="2317" spans="10:11" x14ac:dyDescent="0.25">
      <c r="J2317" t="str">
        <f t="shared" si="71"/>
        <v>0104</v>
      </c>
      <c r="K2317" s="89" t="s">
        <v>2396</v>
      </c>
    </row>
    <row r="2318" spans="10:11" x14ac:dyDescent="0.25">
      <c r="J2318" t="str">
        <f t="shared" si="71"/>
        <v>0105</v>
      </c>
      <c r="K2318" s="89" t="s">
        <v>2397</v>
      </c>
    </row>
    <row r="2319" spans="10:11" x14ac:dyDescent="0.25">
      <c r="J2319" t="str">
        <f t="shared" si="71"/>
        <v>0106</v>
      </c>
      <c r="K2319" s="89" t="s">
        <v>2398</v>
      </c>
    </row>
    <row r="2320" spans="10:11" x14ac:dyDescent="0.25">
      <c r="J2320" t="str">
        <f t="shared" si="71"/>
        <v>0107</v>
      </c>
      <c r="K2320" s="89" t="s">
        <v>2399</v>
      </c>
    </row>
    <row r="2321" spans="10:11" x14ac:dyDescent="0.25">
      <c r="J2321" t="str">
        <f t="shared" si="71"/>
        <v>0201</v>
      </c>
      <c r="K2321" s="89" t="s">
        <v>2400</v>
      </c>
    </row>
    <row r="2322" spans="10:11" x14ac:dyDescent="0.25">
      <c r="J2322" t="str">
        <f t="shared" si="71"/>
        <v>0202</v>
      </c>
      <c r="K2322" s="89" t="s">
        <v>2401</v>
      </c>
    </row>
    <row r="2323" spans="10:11" x14ac:dyDescent="0.25">
      <c r="J2323" t="str">
        <f t="shared" si="71"/>
        <v>0203</v>
      </c>
      <c r="K2323" s="89" t="s">
        <v>2402</v>
      </c>
    </row>
    <row r="2324" spans="10:11" x14ac:dyDescent="0.25">
      <c r="J2324" t="str">
        <f t="shared" si="71"/>
        <v>0204</v>
      </c>
      <c r="K2324" s="89" t="s">
        <v>2403</v>
      </c>
    </row>
    <row r="2325" spans="10:11" x14ac:dyDescent="0.25">
      <c r="J2325" t="str">
        <f t="shared" si="71"/>
        <v>0205</v>
      </c>
      <c r="K2325" s="89" t="s">
        <v>2404</v>
      </c>
    </row>
    <row r="2326" spans="10:11" x14ac:dyDescent="0.25">
      <c r="J2326" t="str">
        <f t="shared" si="71"/>
        <v>0206</v>
      </c>
      <c r="K2326" s="89" t="s">
        <v>2405</v>
      </c>
    </row>
    <row r="2327" spans="10:11" x14ac:dyDescent="0.25">
      <c r="J2327" t="str">
        <f t="shared" si="71"/>
        <v>0301</v>
      </c>
      <c r="K2327" s="89" t="s">
        <v>2406</v>
      </c>
    </row>
    <row r="2328" spans="10:11" x14ac:dyDescent="0.25">
      <c r="J2328" t="str">
        <f t="shared" si="71"/>
        <v>0302</v>
      </c>
      <c r="K2328" s="89" t="s">
        <v>2407</v>
      </c>
    </row>
    <row r="2329" spans="10:11" x14ac:dyDescent="0.25">
      <c r="J2329" t="str">
        <f t="shared" si="71"/>
        <v>0303</v>
      </c>
      <c r="K2329" s="89" t="s">
        <v>2408</v>
      </c>
    </row>
    <row r="2330" spans="10:11" x14ac:dyDescent="0.25">
      <c r="J2330" t="str">
        <f t="shared" si="71"/>
        <v>0304</v>
      </c>
      <c r="K2330" s="89" t="s">
        <v>2409</v>
      </c>
    </row>
    <row r="2331" spans="10:11" x14ac:dyDescent="0.25">
      <c r="J2331" t="str">
        <f t="shared" si="71"/>
        <v>0305</v>
      </c>
      <c r="K2331" s="89" t="s">
        <v>2410</v>
      </c>
    </row>
    <row r="2332" spans="10:11" x14ac:dyDescent="0.25">
      <c r="J2332" t="str">
        <f t="shared" si="71"/>
        <v>0306</v>
      </c>
      <c r="K2332" s="89" t="s">
        <v>2411</v>
      </c>
    </row>
    <row r="2333" spans="10:11" x14ac:dyDescent="0.25">
      <c r="J2333" t="str">
        <f t="shared" si="71"/>
        <v>0401</v>
      </c>
      <c r="K2333" s="89" t="s">
        <v>2412</v>
      </c>
    </row>
    <row r="2334" spans="10:11" x14ac:dyDescent="0.25">
      <c r="J2334" t="str">
        <f t="shared" si="71"/>
        <v>0402</v>
      </c>
      <c r="K2334" s="89" t="s">
        <v>2413</v>
      </c>
    </row>
    <row r="2335" spans="10:11" x14ac:dyDescent="0.25">
      <c r="J2335" t="str">
        <f t="shared" si="71"/>
        <v>0403</v>
      </c>
      <c r="K2335" s="89" t="s">
        <v>2414</v>
      </c>
    </row>
    <row r="2336" spans="10:11" x14ac:dyDescent="0.25">
      <c r="J2336" t="str">
        <f t="shared" si="71"/>
        <v>0501</v>
      </c>
      <c r="K2336" s="89" t="s">
        <v>2415</v>
      </c>
    </row>
    <row r="2337" spans="10:11" x14ac:dyDescent="0.25">
      <c r="J2337" t="str">
        <f t="shared" si="71"/>
        <v>0502</v>
      </c>
      <c r="K2337" s="89" t="s">
        <v>2416</v>
      </c>
    </row>
    <row r="2338" spans="10:11" x14ac:dyDescent="0.25">
      <c r="J2338" t="str">
        <f t="shared" si="71"/>
        <v>0503</v>
      </c>
      <c r="K2338" s="89" t="s">
        <v>2417</v>
      </c>
    </row>
    <row r="2339" spans="10:11" x14ac:dyDescent="0.25">
      <c r="J2339" t="str">
        <f t="shared" si="71"/>
        <v>0504</v>
      </c>
      <c r="K2339" s="89" t="s">
        <v>2418</v>
      </c>
    </row>
    <row r="2340" spans="10:11" x14ac:dyDescent="0.25">
      <c r="J2340" t="str">
        <f t="shared" si="71"/>
        <v/>
      </c>
    </row>
    <row r="2341" spans="10:11" x14ac:dyDescent="0.25">
      <c r="J2341" t="str">
        <f t="shared" si="71"/>
        <v/>
      </c>
    </row>
    <row r="2342" spans="10:11" x14ac:dyDescent="0.25">
      <c r="J2342" t="str">
        <f>CONCATENATE(K2342,"_short")</f>
        <v>d_09020103_short</v>
      </c>
      <c r="K2342" s="89" t="s">
        <v>2419</v>
      </c>
    </row>
    <row r="2343" spans="10:11" x14ac:dyDescent="0.25">
      <c r="J2343" t="str">
        <f t="shared" ref="J2343:J2374" si="72">MID(K2343,9,4)</f>
        <v>0101</v>
      </c>
      <c r="K2343" s="89" t="s">
        <v>2420</v>
      </c>
    </row>
    <row r="2344" spans="10:11" x14ac:dyDescent="0.25">
      <c r="J2344" t="str">
        <f t="shared" si="72"/>
        <v>0102</v>
      </c>
      <c r="K2344" s="89" t="s">
        <v>2421</v>
      </c>
    </row>
    <row r="2345" spans="10:11" x14ac:dyDescent="0.25">
      <c r="J2345" t="str">
        <f t="shared" si="72"/>
        <v>0103</v>
      </c>
      <c r="K2345" s="89" t="s">
        <v>2422</v>
      </c>
    </row>
    <row r="2346" spans="10:11" x14ac:dyDescent="0.25">
      <c r="J2346" t="str">
        <f t="shared" si="72"/>
        <v>0104</v>
      </c>
      <c r="K2346" s="89" t="s">
        <v>2423</v>
      </c>
    </row>
    <row r="2347" spans="10:11" x14ac:dyDescent="0.25">
      <c r="J2347" t="str">
        <f t="shared" si="72"/>
        <v>0105</v>
      </c>
      <c r="K2347" s="89" t="s">
        <v>2424</v>
      </c>
    </row>
    <row r="2348" spans="10:11" x14ac:dyDescent="0.25">
      <c r="J2348" t="str">
        <f t="shared" si="72"/>
        <v>0201</v>
      </c>
      <c r="K2348" s="89" t="s">
        <v>2425</v>
      </c>
    </row>
    <row r="2349" spans="10:11" x14ac:dyDescent="0.25">
      <c r="J2349" t="str">
        <f t="shared" si="72"/>
        <v>0202</v>
      </c>
      <c r="K2349" s="89" t="s">
        <v>2426</v>
      </c>
    </row>
    <row r="2350" spans="10:11" x14ac:dyDescent="0.25">
      <c r="J2350" t="str">
        <f t="shared" si="72"/>
        <v>0203</v>
      </c>
      <c r="K2350" s="89" t="s">
        <v>2427</v>
      </c>
    </row>
    <row r="2351" spans="10:11" x14ac:dyDescent="0.25">
      <c r="J2351" t="str">
        <f t="shared" si="72"/>
        <v>0204</v>
      </c>
      <c r="K2351" s="89" t="s">
        <v>2428</v>
      </c>
    </row>
    <row r="2352" spans="10:11" x14ac:dyDescent="0.25">
      <c r="J2352" t="str">
        <f t="shared" si="72"/>
        <v>0205</v>
      </c>
      <c r="K2352" s="89" t="s">
        <v>2429</v>
      </c>
    </row>
    <row r="2353" spans="10:11" x14ac:dyDescent="0.25">
      <c r="J2353" t="str">
        <f t="shared" si="72"/>
        <v>0206</v>
      </c>
      <c r="K2353" s="89" t="s">
        <v>2430</v>
      </c>
    </row>
    <row r="2354" spans="10:11" x14ac:dyDescent="0.25">
      <c r="J2354" t="str">
        <f t="shared" si="72"/>
        <v>0301</v>
      </c>
      <c r="K2354" s="89" t="s">
        <v>2431</v>
      </c>
    </row>
    <row r="2355" spans="10:11" x14ac:dyDescent="0.25">
      <c r="J2355" t="str">
        <f t="shared" si="72"/>
        <v>0302</v>
      </c>
      <c r="K2355" s="89" t="s">
        <v>2432</v>
      </c>
    </row>
    <row r="2356" spans="10:11" x14ac:dyDescent="0.25">
      <c r="J2356" t="str">
        <f t="shared" si="72"/>
        <v>0303</v>
      </c>
      <c r="K2356" s="89" t="s">
        <v>2433</v>
      </c>
    </row>
    <row r="2357" spans="10:11" x14ac:dyDescent="0.25">
      <c r="J2357" t="str">
        <f t="shared" si="72"/>
        <v>0304</v>
      </c>
      <c r="K2357" s="89" t="s">
        <v>2434</v>
      </c>
    </row>
    <row r="2358" spans="10:11" x14ac:dyDescent="0.25">
      <c r="J2358" t="str">
        <f t="shared" si="72"/>
        <v>0305</v>
      </c>
      <c r="K2358" s="89" t="s">
        <v>2435</v>
      </c>
    </row>
    <row r="2359" spans="10:11" x14ac:dyDescent="0.25">
      <c r="J2359" t="str">
        <f t="shared" si="72"/>
        <v>0401</v>
      </c>
      <c r="K2359" s="89" t="s">
        <v>2436</v>
      </c>
    </row>
    <row r="2360" spans="10:11" x14ac:dyDescent="0.25">
      <c r="J2360" t="str">
        <f t="shared" si="72"/>
        <v>0402</v>
      </c>
      <c r="K2360" s="89" t="s">
        <v>2437</v>
      </c>
    </row>
    <row r="2361" spans="10:11" x14ac:dyDescent="0.25">
      <c r="J2361" t="str">
        <f t="shared" si="72"/>
        <v>0403</v>
      </c>
      <c r="K2361" s="89" t="s">
        <v>2438</v>
      </c>
    </row>
    <row r="2362" spans="10:11" x14ac:dyDescent="0.25">
      <c r="J2362" t="str">
        <f t="shared" si="72"/>
        <v>0404</v>
      </c>
      <c r="K2362" s="89" t="s">
        <v>2439</v>
      </c>
    </row>
    <row r="2363" spans="10:11" x14ac:dyDescent="0.25">
      <c r="J2363" t="str">
        <f t="shared" si="72"/>
        <v>0405</v>
      </c>
      <c r="K2363" s="89" t="s">
        <v>2440</v>
      </c>
    </row>
    <row r="2364" spans="10:11" x14ac:dyDescent="0.25">
      <c r="J2364" t="str">
        <f t="shared" si="72"/>
        <v>0501</v>
      </c>
      <c r="K2364" s="89" t="s">
        <v>2441</v>
      </c>
    </row>
    <row r="2365" spans="10:11" x14ac:dyDescent="0.25">
      <c r="J2365" t="str">
        <f t="shared" si="72"/>
        <v>0502</v>
      </c>
      <c r="K2365" s="89" t="s">
        <v>2442</v>
      </c>
    </row>
    <row r="2366" spans="10:11" x14ac:dyDescent="0.25">
      <c r="J2366" t="str">
        <f t="shared" si="72"/>
        <v>0503</v>
      </c>
      <c r="K2366" s="89" t="s">
        <v>2443</v>
      </c>
    </row>
    <row r="2367" spans="10:11" x14ac:dyDescent="0.25">
      <c r="J2367" t="str">
        <f t="shared" si="72"/>
        <v>0504</v>
      </c>
      <c r="K2367" s="89" t="s">
        <v>2444</v>
      </c>
    </row>
    <row r="2368" spans="10:11" x14ac:dyDescent="0.25">
      <c r="J2368" t="str">
        <f t="shared" si="72"/>
        <v>0505</v>
      </c>
      <c r="K2368" s="89" t="s">
        <v>2445</v>
      </c>
    </row>
    <row r="2369" spans="10:11" x14ac:dyDescent="0.25">
      <c r="J2369" t="str">
        <f t="shared" si="72"/>
        <v>0506</v>
      </c>
      <c r="K2369" s="89" t="s">
        <v>2446</v>
      </c>
    </row>
    <row r="2370" spans="10:11" x14ac:dyDescent="0.25">
      <c r="J2370" t="str">
        <f t="shared" si="72"/>
        <v>0601</v>
      </c>
      <c r="K2370" s="89" t="s">
        <v>2447</v>
      </c>
    </row>
    <row r="2371" spans="10:11" x14ac:dyDescent="0.25">
      <c r="J2371" t="str">
        <f t="shared" si="72"/>
        <v>0602</v>
      </c>
      <c r="K2371" s="89" t="s">
        <v>2448</v>
      </c>
    </row>
    <row r="2372" spans="10:11" x14ac:dyDescent="0.25">
      <c r="J2372" t="str">
        <f t="shared" si="72"/>
        <v>0603</v>
      </c>
      <c r="K2372" s="89" t="s">
        <v>2449</v>
      </c>
    </row>
    <row r="2373" spans="10:11" x14ac:dyDescent="0.25">
      <c r="J2373" t="str">
        <f t="shared" si="72"/>
        <v>0604</v>
      </c>
      <c r="K2373" s="89" t="s">
        <v>2450</v>
      </c>
    </row>
    <row r="2374" spans="10:11" x14ac:dyDescent="0.25">
      <c r="J2374" t="str">
        <f t="shared" si="72"/>
        <v>0605</v>
      </c>
      <c r="K2374" s="89" t="s">
        <v>2451</v>
      </c>
    </row>
    <row r="2375" spans="10:11" x14ac:dyDescent="0.25">
      <c r="J2375" t="str">
        <f t="shared" ref="J2375:J2401" si="73">MID(K2375,9,4)</f>
        <v>0606</v>
      </c>
      <c r="K2375" s="89" t="s">
        <v>2452</v>
      </c>
    </row>
    <row r="2376" spans="10:11" x14ac:dyDescent="0.25">
      <c r="J2376" t="str">
        <f t="shared" si="73"/>
        <v>0701</v>
      </c>
      <c r="K2376" s="89" t="s">
        <v>2453</v>
      </c>
    </row>
    <row r="2377" spans="10:11" x14ac:dyDescent="0.25">
      <c r="J2377" t="str">
        <f t="shared" si="73"/>
        <v>0702</v>
      </c>
      <c r="K2377" s="89" t="s">
        <v>2454</v>
      </c>
    </row>
    <row r="2378" spans="10:11" x14ac:dyDescent="0.25">
      <c r="J2378" t="str">
        <f t="shared" si="73"/>
        <v>0703</v>
      </c>
      <c r="K2378" s="89" t="s">
        <v>2455</v>
      </c>
    </row>
    <row r="2379" spans="10:11" x14ac:dyDescent="0.25">
      <c r="J2379" t="str">
        <f t="shared" si="73"/>
        <v>0704</v>
      </c>
      <c r="K2379" s="89" t="s">
        <v>2456</v>
      </c>
    </row>
    <row r="2380" spans="10:11" x14ac:dyDescent="0.25">
      <c r="J2380" t="str">
        <f t="shared" si="73"/>
        <v>0705</v>
      </c>
      <c r="K2380" s="89" t="s">
        <v>2457</v>
      </c>
    </row>
    <row r="2381" spans="10:11" x14ac:dyDescent="0.25">
      <c r="J2381" t="str">
        <f t="shared" si="73"/>
        <v>0706</v>
      </c>
      <c r="K2381" s="89" t="s">
        <v>2458</v>
      </c>
    </row>
    <row r="2382" spans="10:11" x14ac:dyDescent="0.25">
      <c r="J2382" t="str">
        <f t="shared" si="73"/>
        <v>0707</v>
      </c>
      <c r="K2382" s="89" t="s">
        <v>2459</v>
      </c>
    </row>
    <row r="2383" spans="10:11" x14ac:dyDescent="0.25">
      <c r="J2383" t="str">
        <f t="shared" si="73"/>
        <v>0708</v>
      </c>
      <c r="K2383" s="89" t="s">
        <v>2460</v>
      </c>
    </row>
    <row r="2384" spans="10:11" x14ac:dyDescent="0.25">
      <c r="J2384" t="str">
        <f t="shared" si="73"/>
        <v>0709</v>
      </c>
      <c r="K2384" s="89" t="s">
        <v>2461</v>
      </c>
    </row>
    <row r="2385" spans="10:11" x14ac:dyDescent="0.25">
      <c r="J2385" t="str">
        <f t="shared" si="73"/>
        <v>0801</v>
      </c>
      <c r="K2385" s="89" t="s">
        <v>2462</v>
      </c>
    </row>
    <row r="2386" spans="10:11" x14ac:dyDescent="0.25">
      <c r="J2386" t="str">
        <f t="shared" si="73"/>
        <v>0802</v>
      </c>
      <c r="K2386" s="89" t="s">
        <v>2463</v>
      </c>
    </row>
    <row r="2387" spans="10:11" x14ac:dyDescent="0.25">
      <c r="J2387" t="str">
        <f t="shared" si="73"/>
        <v>0803</v>
      </c>
      <c r="K2387" s="89" t="s">
        <v>2464</v>
      </c>
    </row>
    <row r="2388" spans="10:11" x14ac:dyDescent="0.25">
      <c r="J2388" t="str">
        <f t="shared" si="73"/>
        <v>0804</v>
      </c>
      <c r="K2388" s="89" t="s">
        <v>2465</v>
      </c>
    </row>
    <row r="2389" spans="10:11" x14ac:dyDescent="0.25">
      <c r="J2389" t="str">
        <f t="shared" si="73"/>
        <v>0901</v>
      </c>
      <c r="K2389" s="89" t="s">
        <v>2466</v>
      </c>
    </row>
    <row r="2390" spans="10:11" x14ac:dyDescent="0.25">
      <c r="J2390" t="str">
        <f t="shared" si="73"/>
        <v>0902</v>
      </c>
      <c r="K2390" s="89" t="s">
        <v>2467</v>
      </c>
    </row>
    <row r="2391" spans="10:11" x14ac:dyDescent="0.25">
      <c r="J2391" t="str">
        <f t="shared" si="73"/>
        <v>0903</v>
      </c>
      <c r="K2391" s="89" t="s">
        <v>2468</v>
      </c>
    </row>
    <row r="2392" spans="10:11" x14ac:dyDescent="0.25">
      <c r="J2392" t="str">
        <f t="shared" si="73"/>
        <v>0904</v>
      </c>
      <c r="K2392" s="89" t="s">
        <v>2469</v>
      </c>
    </row>
    <row r="2393" spans="10:11" x14ac:dyDescent="0.25">
      <c r="J2393" t="str">
        <f t="shared" si="73"/>
        <v>0905</v>
      </c>
      <c r="K2393" s="89" t="s">
        <v>2470</v>
      </c>
    </row>
    <row r="2394" spans="10:11" x14ac:dyDescent="0.25">
      <c r="J2394" t="str">
        <f t="shared" si="73"/>
        <v>1001</v>
      </c>
      <c r="K2394" s="89" t="s">
        <v>2471</v>
      </c>
    </row>
    <row r="2395" spans="10:11" x14ac:dyDescent="0.25">
      <c r="J2395" t="str">
        <f t="shared" si="73"/>
        <v>1002</v>
      </c>
      <c r="K2395" s="89" t="s">
        <v>2472</v>
      </c>
    </row>
    <row r="2396" spans="10:11" x14ac:dyDescent="0.25">
      <c r="J2396" t="str">
        <f t="shared" si="73"/>
        <v>1003</v>
      </c>
      <c r="K2396" s="89" t="s">
        <v>2473</v>
      </c>
    </row>
    <row r="2397" spans="10:11" x14ac:dyDescent="0.25">
      <c r="J2397" t="str">
        <f t="shared" si="73"/>
        <v>1004</v>
      </c>
      <c r="K2397" s="89" t="s">
        <v>2474</v>
      </c>
    </row>
    <row r="2398" spans="10:11" x14ac:dyDescent="0.25">
      <c r="J2398" t="str">
        <f t="shared" si="73"/>
        <v>1005</v>
      </c>
      <c r="K2398" s="89" t="s">
        <v>2475</v>
      </c>
    </row>
    <row r="2399" spans="10:11" x14ac:dyDescent="0.25">
      <c r="J2399" t="str">
        <f t="shared" si="73"/>
        <v>1006</v>
      </c>
      <c r="K2399" s="89" t="s">
        <v>2476</v>
      </c>
    </row>
    <row r="2400" spans="10:11" x14ac:dyDescent="0.25">
      <c r="J2400" t="str">
        <f t="shared" si="73"/>
        <v/>
      </c>
    </row>
    <row r="2401" spans="10:11" x14ac:dyDescent="0.25">
      <c r="J2401" t="str">
        <f t="shared" si="73"/>
        <v/>
      </c>
    </row>
    <row r="2402" spans="10:11" x14ac:dyDescent="0.25">
      <c r="J2402" t="str">
        <f>CONCATENATE(K2402,"_short")</f>
        <v>d_09020104_short</v>
      </c>
      <c r="K2402" s="89" t="s">
        <v>2477</v>
      </c>
    </row>
    <row r="2403" spans="10:11" x14ac:dyDescent="0.25">
      <c r="J2403" t="str">
        <f t="shared" ref="J2403:J2423" si="74">MID(K2403,9,4)</f>
        <v>0101</v>
      </c>
      <c r="K2403" s="89" t="s">
        <v>2478</v>
      </c>
    </row>
    <row r="2404" spans="10:11" x14ac:dyDescent="0.25">
      <c r="J2404" t="str">
        <f t="shared" si="74"/>
        <v>0102</v>
      </c>
      <c r="K2404" s="89" t="s">
        <v>2479</v>
      </c>
    </row>
    <row r="2405" spans="10:11" x14ac:dyDescent="0.25">
      <c r="J2405" t="str">
        <f t="shared" si="74"/>
        <v>0201</v>
      </c>
      <c r="K2405" s="89" t="s">
        <v>2480</v>
      </c>
    </row>
    <row r="2406" spans="10:11" x14ac:dyDescent="0.25">
      <c r="J2406" t="str">
        <f t="shared" si="74"/>
        <v>0202</v>
      </c>
      <c r="K2406" s="89" t="s">
        <v>2481</v>
      </c>
    </row>
    <row r="2407" spans="10:11" x14ac:dyDescent="0.25">
      <c r="J2407" t="str">
        <f t="shared" si="74"/>
        <v>0203</v>
      </c>
      <c r="K2407" s="89" t="s">
        <v>2482</v>
      </c>
    </row>
    <row r="2408" spans="10:11" x14ac:dyDescent="0.25">
      <c r="J2408" t="str">
        <f t="shared" si="74"/>
        <v>0204</v>
      </c>
      <c r="K2408" s="89" t="s">
        <v>2483</v>
      </c>
    </row>
    <row r="2409" spans="10:11" x14ac:dyDescent="0.25">
      <c r="J2409" t="str">
        <f t="shared" si="74"/>
        <v>0301</v>
      </c>
      <c r="K2409" s="89" t="s">
        <v>2484</v>
      </c>
    </row>
    <row r="2410" spans="10:11" x14ac:dyDescent="0.25">
      <c r="J2410" t="str">
        <f t="shared" si="74"/>
        <v>0302</v>
      </c>
      <c r="K2410" s="89" t="s">
        <v>2485</v>
      </c>
    </row>
    <row r="2411" spans="10:11" x14ac:dyDescent="0.25">
      <c r="J2411" t="str">
        <f t="shared" si="74"/>
        <v>0303</v>
      </c>
      <c r="K2411" s="89" t="s">
        <v>2486</v>
      </c>
    </row>
    <row r="2412" spans="10:11" x14ac:dyDescent="0.25">
      <c r="J2412" t="str">
        <f t="shared" si="74"/>
        <v>0304</v>
      </c>
      <c r="K2412" s="89" t="s">
        <v>2487</v>
      </c>
    </row>
    <row r="2413" spans="10:11" x14ac:dyDescent="0.25">
      <c r="J2413" t="str">
        <f t="shared" si="74"/>
        <v>0401</v>
      </c>
      <c r="K2413" s="89" t="s">
        <v>2488</v>
      </c>
    </row>
    <row r="2414" spans="10:11" x14ac:dyDescent="0.25">
      <c r="J2414" t="str">
        <f t="shared" si="74"/>
        <v>0402</v>
      </c>
      <c r="K2414" s="89" t="s">
        <v>2489</v>
      </c>
    </row>
    <row r="2415" spans="10:11" x14ac:dyDescent="0.25">
      <c r="J2415" t="str">
        <f t="shared" si="74"/>
        <v>0403</v>
      </c>
      <c r="K2415" s="89" t="s">
        <v>2490</v>
      </c>
    </row>
    <row r="2416" spans="10:11" x14ac:dyDescent="0.25">
      <c r="J2416" t="str">
        <f t="shared" si="74"/>
        <v>0501</v>
      </c>
      <c r="K2416" s="89" t="s">
        <v>2491</v>
      </c>
    </row>
    <row r="2417" spans="10:11" x14ac:dyDescent="0.25">
      <c r="J2417" t="str">
        <f t="shared" si="74"/>
        <v>0502</v>
      </c>
      <c r="K2417" s="89" t="s">
        <v>2492</v>
      </c>
    </row>
    <row r="2418" spans="10:11" x14ac:dyDescent="0.25">
      <c r="J2418" t="str">
        <f t="shared" si="74"/>
        <v>0503</v>
      </c>
      <c r="K2418" s="89" t="s">
        <v>2493</v>
      </c>
    </row>
    <row r="2419" spans="10:11" x14ac:dyDescent="0.25">
      <c r="J2419" t="str">
        <f t="shared" si="74"/>
        <v>0504</v>
      </c>
      <c r="K2419" s="89" t="s">
        <v>2494</v>
      </c>
    </row>
    <row r="2420" spans="10:11" x14ac:dyDescent="0.25">
      <c r="J2420" t="str">
        <f t="shared" si="74"/>
        <v>0505</v>
      </c>
      <c r="K2420" s="89" t="s">
        <v>2495</v>
      </c>
    </row>
    <row r="2421" spans="10:11" x14ac:dyDescent="0.25">
      <c r="J2421" t="str">
        <f t="shared" si="74"/>
        <v>0506</v>
      </c>
      <c r="K2421" s="89" t="s">
        <v>2496</v>
      </c>
    </row>
    <row r="2422" spans="10:11" x14ac:dyDescent="0.25">
      <c r="J2422" t="str">
        <f t="shared" si="74"/>
        <v/>
      </c>
    </row>
    <row r="2423" spans="10:11" x14ac:dyDescent="0.25">
      <c r="J2423" t="str">
        <f t="shared" si="74"/>
        <v/>
      </c>
    </row>
    <row r="2424" spans="10:11" x14ac:dyDescent="0.25">
      <c r="J2424" t="str">
        <f>CONCATENATE(K2424,"_short")</f>
        <v>d_09020106_short</v>
      </c>
      <c r="K2424" s="89" t="s">
        <v>2497</v>
      </c>
    </row>
    <row r="2425" spans="10:11" x14ac:dyDescent="0.25">
      <c r="J2425" t="str">
        <f t="shared" ref="J2425:J2459" si="75">MID(K2425,9,4)</f>
        <v>0101</v>
      </c>
      <c r="K2425" s="89" t="s">
        <v>2498</v>
      </c>
    </row>
    <row r="2426" spans="10:11" x14ac:dyDescent="0.25">
      <c r="J2426" t="str">
        <f t="shared" si="75"/>
        <v>0102</v>
      </c>
      <c r="K2426" s="89" t="s">
        <v>2499</v>
      </c>
    </row>
    <row r="2427" spans="10:11" x14ac:dyDescent="0.25">
      <c r="J2427" t="str">
        <f t="shared" si="75"/>
        <v>0103</v>
      </c>
      <c r="K2427" s="89" t="s">
        <v>2500</v>
      </c>
    </row>
    <row r="2428" spans="10:11" x14ac:dyDescent="0.25">
      <c r="J2428" t="str">
        <f t="shared" si="75"/>
        <v>0104</v>
      </c>
      <c r="K2428" s="89" t="s">
        <v>2501</v>
      </c>
    </row>
    <row r="2429" spans="10:11" x14ac:dyDescent="0.25">
      <c r="J2429" t="str">
        <f t="shared" si="75"/>
        <v>0105</v>
      </c>
      <c r="K2429" s="89" t="s">
        <v>2502</v>
      </c>
    </row>
    <row r="2430" spans="10:11" x14ac:dyDescent="0.25">
      <c r="J2430" t="str">
        <f t="shared" si="75"/>
        <v>0106</v>
      </c>
      <c r="K2430" s="89" t="s">
        <v>2503</v>
      </c>
    </row>
    <row r="2431" spans="10:11" x14ac:dyDescent="0.25">
      <c r="J2431" t="str">
        <f t="shared" si="75"/>
        <v>0107</v>
      </c>
      <c r="K2431" s="89" t="s">
        <v>2504</v>
      </c>
    </row>
    <row r="2432" spans="10:11" x14ac:dyDescent="0.25">
      <c r="J2432" t="str">
        <f t="shared" si="75"/>
        <v>0108</v>
      </c>
      <c r="K2432" s="89" t="s">
        <v>2505</v>
      </c>
    </row>
    <row r="2433" spans="10:11" x14ac:dyDescent="0.25">
      <c r="J2433" t="str">
        <f t="shared" si="75"/>
        <v>0109</v>
      </c>
      <c r="K2433" s="89" t="s">
        <v>2506</v>
      </c>
    </row>
    <row r="2434" spans="10:11" x14ac:dyDescent="0.25">
      <c r="J2434" t="str">
        <f t="shared" si="75"/>
        <v>0201</v>
      </c>
      <c r="K2434" s="89" t="s">
        <v>2507</v>
      </c>
    </row>
    <row r="2435" spans="10:11" x14ac:dyDescent="0.25">
      <c r="J2435" t="str">
        <f t="shared" si="75"/>
        <v>0202</v>
      </c>
      <c r="K2435" s="89" t="s">
        <v>2508</v>
      </c>
    </row>
    <row r="2436" spans="10:11" x14ac:dyDescent="0.25">
      <c r="J2436" t="str">
        <f t="shared" si="75"/>
        <v>0301</v>
      </c>
      <c r="K2436" s="89" t="s">
        <v>2509</v>
      </c>
    </row>
    <row r="2437" spans="10:11" x14ac:dyDescent="0.25">
      <c r="J2437" t="str">
        <f t="shared" si="75"/>
        <v>0302</v>
      </c>
      <c r="K2437" s="89" t="s">
        <v>2510</v>
      </c>
    </row>
    <row r="2438" spans="10:11" x14ac:dyDescent="0.25">
      <c r="J2438" t="str">
        <f t="shared" si="75"/>
        <v>0401</v>
      </c>
      <c r="K2438" s="89" t="s">
        <v>2511</v>
      </c>
    </row>
    <row r="2439" spans="10:11" x14ac:dyDescent="0.25">
      <c r="J2439" t="str">
        <f t="shared" si="75"/>
        <v>0402</v>
      </c>
      <c r="K2439" s="89" t="s">
        <v>2512</v>
      </c>
    </row>
    <row r="2440" spans="10:11" x14ac:dyDescent="0.25">
      <c r="J2440" t="str">
        <f t="shared" si="75"/>
        <v>0403</v>
      </c>
      <c r="K2440" s="89" t="s">
        <v>2513</v>
      </c>
    </row>
    <row r="2441" spans="10:11" x14ac:dyDescent="0.25">
      <c r="J2441" t="str">
        <f t="shared" si="75"/>
        <v>0501</v>
      </c>
      <c r="K2441" s="89" t="s">
        <v>2514</v>
      </c>
    </row>
    <row r="2442" spans="10:11" x14ac:dyDescent="0.25">
      <c r="J2442" t="str">
        <f t="shared" si="75"/>
        <v>0502</v>
      </c>
      <c r="K2442" s="89" t="s">
        <v>2515</v>
      </c>
    </row>
    <row r="2443" spans="10:11" x14ac:dyDescent="0.25">
      <c r="J2443" t="str">
        <f t="shared" si="75"/>
        <v>0503</v>
      </c>
      <c r="K2443" s="89" t="s">
        <v>2516</v>
      </c>
    </row>
    <row r="2444" spans="10:11" x14ac:dyDescent="0.25">
      <c r="J2444" t="str">
        <f t="shared" si="75"/>
        <v>0504</v>
      </c>
      <c r="K2444" s="89" t="s">
        <v>2517</v>
      </c>
    </row>
    <row r="2445" spans="10:11" x14ac:dyDescent="0.25">
      <c r="J2445" t="str">
        <f t="shared" si="75"/>
        <v>0601</v>
      </c>
      <c r="K2445" s="89" t="s">
        <v>2518</v>
      </c>
    </row>
    <row r="2446" spans="10:11" x14ac:dyDescent="0.25">
      <c r="J2446" t="str">
        <f t="shared" si="75"/>
        <v>0602</v>
      </c>
      <c r="K2446" s="89" t="s">
        <v>2519</v>
      </c>
    </row>
    <row r="2447" spans="10:11" x14ac:dyDescent="0.25">
      <c r="J2447" t="str">
        <f t="shared" si="75"/>
        <v>0603</v>
      </c>
      <c r="K2447" s="89" t="s">
        <v>2520</v>
      </c>
    </row>
    <row r="2448" spans="10:11" x14ac:dyDescent="0.25">
      <c r="J2448" t="str">
        <f t="shared" si="75"/>
        <v>0604</v>
      </c>
      <c r="K2448" s="89" t="s">
        <v>2521</v>
      </c>
    </row>
    <row r="2449" spans="10:11" x14ac:dyDescent="0.25">
      <c r="J2449" t="str">
        <f t="shared" si="75"/>
        <v>0605</v>
      </c>
      <c r="K2449" s="89" t="s">
        <v>2522</v>
      </c>
    </row>
    <row r="2450" spans="10:11" x14ac:dyDescent="0.25">
      <c r="J2450" t="str">
        <f t="shared" si="75"/>
        <v>0701</v>
      </c>
      <c r="K2450" s="89" t="s">
        <v>2523</v>
      </c>
    </row>
    <row r="2451" spans="10:11" x14ac:dyDescent="0.25">
      <c r="J2451" t="str">
        <f t="shared" si="75"/>
        <v>0702</v>
      </c>
      <c r="K2451" s="89" t="s">
        <v>2524</v>
      </c>
    </row>
    <row r="2452" spans="10:11" x14ac:dyDescent="0.25">
      <c r="J2452" t="str">
        <f t="shared" si="75"/>
        <v>0703</v>
      </c>
      <c r="K2452" s="89" t="s">
        <v>2525</v>
      </c>
    </row>
    <row r="2453" spans="10:11" x14ac:dyDescent="0.25">
      <c r="J2453" t="str">
        <f t="shared" si="75"/>
        <v>0704</v>
      </c>
      <c r="K2453" s="89" t="s">
        <v>2526</v>
      </c>
    </row>
    <row r="2454" spans="10:11" x14ac:dyDescent="0.25">
      <c r="J2454" t="str">
        <f t="shared" si="75"/>
        <v>0705</v>
      </c>
      <c r="K2454" s="89" t="s">
        <v>2527</v>
      </c>
    </row>
    <row r="2455" spans="10:11" x14ac:dyDescent="0.25">
      <c r="J2455" t="str">
        <f t="shared" si="75"/>
        <v>0706</v>
      </c>
      <c r="K2455" s="89" t="s">
        <v>2528</v>
      </c>
    </row>
    <row r="2456" spans="10:11" x14ac:dyDescent="0.25">
      <c r="J2456" t="str">
        <f t="shared" si="75"/>
        <v>0707</v>
      </c>
      <c r="K2456" s="89" t="s">
        <v>2529</v>
      </c>
    </row>
    <row r="2457" spans="10:11" x14ac:dyDescent="0.25">
      <c r="J2457" t="str">
        <f t="shared" si="75"/>
        <v>0708</v>
      </c>
      <c r="K2457" s="89" t="s">
        <v>2530</v>
      </c>
    </row>
    <row r="2458" spans="10:11" x14ac:dyDescent="0.25">
      <c r="J2458" t="str">
        <f t="shared" si="75"/>
        <v/>
      </c>
    </row>
    <row r="2459" spans="10:11" x14ac:dyDescent="0.25">
      <c r="J2459" t="str">
        <f t="shared" si="75"/>
        <v/>
      </c>
    </row>
    <row r="2460" spans="10:11" x14ac:dyDescent="0.25">
      <c r="J2460" t="str">
        <f>CONCATENATE(K2460,"_short")</f>
        <v>d_09020107_short</v>
      </c>
      <c r="K2460" s="89" t="s">
        <v>2531</v>
      </c>
    </row>
    <row r="2461" spans="10:11" x14ac:dyDescent="0.25">
      <c r="J2461" t="str">
        <f t="shared" ref="J2461:J2492" si="76">MID(K2461,9,4)</f>
        <v>0101</v>
      </c>
      <c r="K2461" s="89" t="s">
        <v>2532</v>
      </c>
    </row>
    <row r="2462" spans="10:11" x14ac:dyDescent="0.25">
      <c r="J2462" t="str">
        <f t="shared" si="76"/>
        <v>0102</v>
      </c>
      <c r="K2462" s="89" t="s">
        <v>2533</v>
      </c>
    </row>
    <row r="2463" spans="10:11" x14ac:dyDescent="0.25">
      <c r="J2463" t="str">
        <f t="shared" si="76"/>
        <v>0103</v>
      </c>
      <c r="K2463" s="89" t="s">
        <v>2534</v>
      </c>
    </row>
    <row r="2464" spans="10:11" x14ac:dyDescent="0.25">
      <c r="J2464" t="str">
        <f t="shared" si="76"/>
        <v>0104</v>
      </c>
      <c r="K2464" s="89" t="s">
        <v>2535</v>
      </c>
    </row>
    <row r="2465" spans="10:11" x14ac:dyDescent="0.25">
      <c r="J2465" t="str">
        <f t="shared" si="76"/>
        <v>0105</v>
      </c>
      <c r="K2465" s="89" t="s">
        <v>2536</v>
      </c>
    </row>
    <row r="2466" spans="10:11" x14ac:dyDescent="0.25">
      <c r="J2466" t="str">
        <f t="shared" si="76"/>
        <v>0106</v>
      </c>
      <c r="K2466" s="89" t="s">
        <v>2537</v>
      </c>
    </row>
    <row r="2467" spans="10:11" x14ac:dyDescent="0.25">
      <c r="J2467" t="str">
        <f t="shared" si="76"/>
        <v>0201</v>
      </c>
      <c r="K2467" s="89" t="s">
        <v>2538</v>
      </c>
    </row>
    <row r="2468" spans="10:11" x14ac:dyDescent="0.25">
      <c r="J2468" t="str">
        <f t="shared" si="76"/>
        <v>0202</v>
      </c>
      <c r="K2468" s="89" t="s">
        <v>2539</v>
      </c>
    </row>
    <row r="2469" spans="10:11" x14ac:dyDescent="0.25">
      <c r="J2469" t="str">
        <f t="shared" si="76"/>
        <v>0203</v>
      </c>
      <c r="K2469" s="89" t="s">
        <v>2540</v>
      </c>
    </row>
    <row r="2470" spans="10:11" x14ac:dyDescent="0.25">
      <c r="J2470" t="str">
        <f t="shared" si="76"/>
        <v>0301</v>
      </c>
      <c r="K2470" s="89" t="s">
        <v>2541</v>
      </c>
    </row>
    <row r="2471" spans="10:11" x14ac:dyDescent="0.25">
      <c r="J2471" t="str">
        <f t="shared" si="76"/>
        <v>0302</v>
      </c>
      <c r="K2471" s="89" t="s">
        <v>2542</v>
      </c>
    </row>
    <row r="2472" spans="10:11" x14ac:dyDescent="0.25">
      <c r="J2472" t="str">
        <f t="shared" si="76"/>
        <v>0303</v>
      </c>
      <c r="K2472" s="89" t="s">
        <v>2543</v>
      </c>
    </row>
    <row r="2473" spans="10:11" x14ac:dyDescent="0.25">
      <c r="J2473" t="str">
        <f t="shared" si="76"/>
        <v>0401</v>
      </c>
      <c r="K2473" s="89" t="s">
        <v>2544</v>
      </c>
    </row>
    <row r="2474" spans="10:11" x14ac:dyDescent="0.25">
      <c r="J2474" t="str">
        <f t="shared" si="76"/>
        <v>0402</v>
      </c>
      <c r="K2474" s="89" t="s">
        <v>2545</v>
      </c>
    </row>
    <row r="2475" spans="10:11" x14ac:dyDescent="0.25">
      <c r="J2475" t="str">
        <f t="shared" si="76"/>
        <v>0403</v>
      </c>
      <c r="K2475" s="89" t="s">
        <v>2546</v>
      </c>
    </row>
    <row r="2476" spans="10:11" x14ac:dyDescent="0.25">
      <c r="J2476" t="str">
        <f t="shared" si="76"/>
        <v>0404</v>
      </c>
      <c r="K2476" s="89" t="s">
        <v>2547</v>
      </c>
    </row>
    <row r="2477" spans="10:11" x14ac:dyDescent="0.25">
      <c r="J2477" t="str">
        <f t="shared" si="76"/>
        <v>0405</v>
      </c>
      <c r="K2477" s="89" t="s">
        <v>2548</v>
      </c>
    </row>
    <row r="2478" spans="10:11" x14ac:dyDescent="0.25">
      <c r="J2478" t="str">
        <f t="shared" si="76"/>
        <v>0406</v>
      </c>
      <c r="K2478" s="89" t="s">
        <v>2549</v>
      </c>
    </row>
    <row r="2479" spans="10:11" x14ac:dyDescent="0.25">
      <c r="J2479" t="str">
        <f t="shared" si="76"/>
        <v>0501</v>
      </c>
      <c r="K2479" s="89" t="s">
        <v>2550</v>
      </c>
    </row>
    <row r="2480" spans="10:11" x14ac:dyDescent="0.25">
      <c r="J2480" t="str">
        <f t="shared" si="76"/>
        <v>0502</v>
      </c>
      <c r="K2480" s="89" t="s">
        <v>2551</v>
      </c>
    </row>
    <row r="2481" spans="10:11" x14ac:dyDescent="0.25">
      <c r="J2481" t="str">
        <f t="shared" si="76"/>
        <v>0503</v>
      </c>
      <c r="K2481" s="89" t="s">
        <v>2552</v>
      </c>
    </row>
    <row r="2482" spans="10:11" x14ac:dyDescent="0.25">
      <c r="J2482" t="str">
        <f t="shared" si="76"/>
        <v>0504</v>
      </c>
      <c r="K2482" s="89" t="s">
        <v>2553</v>
      </c>
    </row>
    <row r="2483" spans="10:11" x14ac:dyDescent="0.25">
      <c r="J2483" t="str">
        <f t="shared" si="76"/>
        <v>0505</v>
      </c>
      <c r="K2483" s="89" t="s">
        <v>2554</v>
      </c>
    </row>
    <row r="2484" spans="10:11" x14ac:dyDescent="0.25">
      <c r="J2484" t="str">
        <f t="shared" si="76"/>
        <v>0506</v>
      </c>
      <c r="K2484" s="89" t="s">
        <v>2555</v>
      </c>
    </row>
    <row r="2485" spans="10:11" x14ac:dyDescent="0.25">
      <c r="J2485" t="str">
        <f t="shared" si="76"/>
        <v>0507</v>
      </c>
      <c r="K2485" s="89" t="s">
        <v>2556</v>
      </c>
    </row>
    <row r="2486" spans="10:11" x14ac:dyDescent="0.25">
      <c r="J2486" t="str">
        <f t="shared" si="76"/>
        <v>0601</v>
      </c>
      <c r="K2486" s="89" t="s">
        <v>2557</v>
      </c>
    </row>
    <row r="2487" spans="10:11" x14ac:dyDescent="0.25">
      <c r="J2487" t="str">
        <f t="shared" si="76"/>
        <v>0602</v>
      </c>
      <c r="K2487" s="89" t="s">
        <v>2558</v>
      </c>
    </row>
    <row r="2488" spans="10:11" x14ac:dyDescent="0.25">
      <c r="J2488" t="str">
        <f t="shared" si="76"/>
        <v>0603</v>
      </c>
      <c r="K2488" s="89" t="s">
        <v>2559</v>
      </c>
    </row>
    <row r="2489" spans="10:11" x14ac:dyDescent="0.25">
      <c r="J2489" t="str">
        <f t="shared" si="76"/>
        <v>0604</v>
      </c>
      <c r="K2489" s="89" t="s">
        <v>2560</v>
      </c>
    </row>
    <row r="2490" spans="10:11" x14ac:dyDescent="0.25">
      <c r="J2490" t="str">
        <f t="shared" si="76"/>
        <v>0605</v>
      </c>
      <c r="K2490" s="89" t="s">
        <v>2561</v>
      </c>
    </row>
    <row r="2491" spans="10:11" x14ac:dyDescent="0.25">
      <c r="J2491" t="str">
        <f t="shared" si="76"/>
        <v/>
      </c>
    </row>
    <row r="2492" spans="10:11" x14ac:dyDescent="0.25">
      <c r="J2492" t="str">
        <f t="shared" si="76"/>
        <v/>
      </c>
    </row>
    <row r="2493" spans="10:11" x14ac:dyDescent="0.25">
      <c r="J2493" t="str">
        <f>CONCATENATE(K2493,"_short")</f>
        <v>d_09020108_short</v>
      </c>
      <c r="K2493" s="89" t="s">
        <v>2562</v>
      </c>
    </row>
    <row r="2494" spans="10:11" x14ac:dyDescent="0.25">
      <c r="J2494" t="str">
        <f t="shared" ref="J2494:J2525" si="77">MID(K2494,9,4)</f>
        <v>0101</v>
      </c>
      <c r="K2494" s="89" t="s">
        <v>2563</v>
      </c>
    </row>
    <row r="2495" spans="10:11" x14ac:dyDescent="0.25">
      <c r="J2495" t="str">
        <f t="shared" si="77"/>
        <v>0102</v>
      </c>
      <c r="K2495" s="89" t="s">
        <v>2564</v>
      </c>
    </row>
    <row r="2496" spans="10:11" x14ac:dyDescent="0.25">
      <c r="J2496" t="str">
        <f t="shared" si="77"/>
        <v>0103</v>
      </c>
      <c r="K2496" s="89" t="s">
        <v>2565</v>
      </c>
    </row>
    <row r="2497" spans="10:11" x14ac:dyDescent="0.25">
      <c r="J2497" t="str">
        <f t="shared" si="77"/>
        <v>0104</v>
      </c>
      <c r="K2497" s="89" t="s">
        <v>2566</v>
      </c>
    </row>
    <row r="2498" spans="10:11" x14ac:dyDescent="0.25">
      <c r="J2498" t="str">
        <f t="shared" si="77"/>
        <v>0105</v>
      </c>
      <c r="K2498" s="89" t="s">
        <v>2567</v>
      </c>
    </row>
    <row r="2499" spans="10:11" x14ac:dyDescent="0.25">
      <c r="J2499" t="str">
        <f t="shared" si="77"/>
        <v>0201</v>
      </c>
      <c r="K2499" s="89" t="s">
        <v>2568</v>
      </c>
    </row>
    <row r="2500" spans="10:11" x14ac:dyDescent="0.25">
      <c r="J2500" t="str">
        <f t="shared" si="77"/>
        <v>0202</v>
      </c>
      <c r="K2500" s="89" t="s">
        <v>2569</v>
      </c>
    </row>
    <row r="2501" spans="10:11" x14ac:dyDescent="0.25">
      <c r="J2501" t="str">
        <f t="shared" si="77"/>
        <v>0203</v>
      </c>
      <c r="K2501" s="89" t="s">
        <v>2570</v>
      </c>
    </row>
    <row r="2502" spans="10:11" x14ac:dyDescent="0.25">
      <c r="J2502" t="str">
        <f t="shared" si="77"/>
        <v>0301</v>
      </c>
      <c r="K2502" s="89" t="s">
        <v>2571</v>
      </c>
    </row>
    <row r="2503" spans="10:11" x14ac:dyDescent="0.25">
      <c r="J2503" t="str">
        <f t="shared" si="77"/>
        <v>0302</v>
      </c>
      <c r="K2503" s="89" t="s">
        <v>2572</v>
      </c>
    </row>
    <row r="2504" spans="10:11" x14ac:dyDescent="0.25">
      <c r="J2504" t="str">
        <f t="shared" si="77"/>
        <v>0303</v>
      </c>
      <c r="K2504" s="89" t="s">
        <v>2573</v>
      </c>
    </row>
    <row r="2505" spans="10:11" x14ac:dyDescent="0.25">
      <c r="J2505" t="str">
        <f t="shared" si="77"/>
        <v>0401</v>
      </c>
      <c r="K2505" s="89" t="s">
        <v>2574</v>
      </c>
    </row>
    <row r="2506" spans="10:11" x14ac:dyDescent="0.25">
      <c r="J2506" t="str">
        <f t="shared" si="77"/>
        <v>0402</v>
      </c>
      <c r="K2506" s="89" t="s">
        <v>2575</v>
      </c>
    </row>
    <row r="2507" spans="10:11" x14ac:dyDescent="0.25">
      <c r="J2507" t="str">
        <f t="shared" si="77"/>
        <v>0403</v>
      </c>
      <c r="K2507" s="89" t="s">
        <v>2576</v>
      </c>
    </row>
    <row r="2508" spans="10:11" x14ac:dyDescent="0.25">
      <c r="J2508" t="str">
        <f t="shared" si="77"/>
        <v>0404</v>
      </c>
      <c r="K2508" s="89" t="s">
        <v>2577</v>
      </c>
    </row>
    <row r="2509" spans="10:11" x14ac:dyDescent="0.25">
      <c r="J2509" t="str">
        <f t="shared" si="77"/>
        <v>0405</v>
      </c>
      <c r="K2509" s="89" t="s">
        <v>2578</v>
      </c>
    </row>
    <row r="2510" spans="10:11" x14ac:dyDescent="0.25">
      <c r="J2510" t="str">
        <f t="shared" si="77"/>
        <v>0501</v>
      </c>
      <c r="K2510" s="89" t="s">
        <v>2579</v>
      </c>
    </row>
    <row r="2511" spans="10:11" x14ac:dyDescent="0.25">
      <c r="J2511" t="str">
        <f t="shared" si="77"/>
        <v>0502</v>
      </c>
      <c r="K2511" s="89" t="s">
        <v>2580</v>
      </c>
    </row>
    <row r="2512" spans="10:11" x14ac:dyDescent="0.25">
      <c r="J2512" t="str">
        <f t="shared" si="77"/>
        <v>0601</v>
      </c>
      <c r="K2512" s="89" t="s">
        <v>2581</v>
      </c>
    </row>
    <row r="2513" spans="10:11" x14ac:dyDescent="0.25">
      <c r="J2513" t="str">
        <f t="shared" si="77"/>
        <v>0602</v>
      </c>
      <c r="K2513" s="89" t="s">
        <v>2582</v>
      </c>
    </row>
    <row r="2514" spans="10:11" x14ac:dyDescent="0.25">
      <c r="J2514" t="str">
        <f t="shared" si="77"/>
        <v>0701</v>
      </c>
      <c r="K2514" s="89" t="s">
        <v>2583</v>
      </c>
    </row>
    <row r="2515" spans="10:11" x14ac:dyDescent="0.25">
      <c r="J2515" t="str">
        <f t="shared" si="77"/>
        <v>0702</v>
      </c>
      <c r="K2515" s="89" t="s">
        <v>2584</v>
      </c>
    </row>
    <row r="2516" spans="10:11" x14ac:dyDescent="0.25">
      <c r="J2516" t="str">
        <f t="shared" si="77"/>
        <v>0703</v>
      </c>
      <c r="K2516" s="89" t="s">
        <v>2585</v>
      </c>
    </row>
    <row r="2517" spans="10:11" x14ac:dyDescent="0.25">
      <c r="J2517" t="str">
        <f t="shared" si="77"/>
        <v>0704</v>
      </c>
      <c r="K2517" s="89" t="s">
        <v>2586</v>
      </c>
    </row>
    <row r="2518" spans="10:11" x14ac:dyDescent="0.25">
      <c r="J2518" t="str">
        <f t="shared" si="77"/>
        <v>0705</v>
      </c>
      <c r="K2518" s="89" t="s">
        <v>2587</v>
      </c>
    </row>
    <row r="2519" spans="10:11" x14ac:dyDescent="0.25">
      <c r="J2519" t="str">
        <f t="shared" si="77"/>
        <v>0801</v>
      </c>
      <c r="K2519" s="89" t="s">
        <v>2588</v>
      </c>
    </row>
    <row r="2520" spans="10:11" x14ac:dyDescent="0.25">
      <c r="J2520" t="str">
        <f t="shared" si="77"/>
        <v>0802</v>
      </c>
      <c r="K2520" s="89" t="s">
        <v>2589</v>
      </c>
    </row>
    <row r="2521" spans="10:11" x14ac:dyDescent="0.25">
      <c r="J2521" t="str">
        <f t="shared" si="77"/>
        <v>0803</v>
      </c>
      <c r="K2521" s="89" t="s">
        <v>2590</v>
      </c>
    </row>
    <row r="2522" spans="10:11" x14ac:dyDescent="0.25">
      <c r="J2522" t="str">
        <f t="shared" si="77"/>
        <v>0901</v>
      </c>
      <c r="K2522" s="89" t="s">
        <v>2591</v>
      </c>
    </row>
    <row r="2523" spans="10:11" x14ac:dyDescent="0.25">
      <c r="J2523" t="str">
        <f t="shared" si="77"/>
        <v>0902</v>
      </c>
      <c r="K2523" s="89" t="s">
        <v>2592</v>
      </c>
    </row>
    <row r="2524" spans="10:11" x14ac:dyDescent="0.25">
      <c r="J2524" t="str">
        <f t="shared" si="77"/>
        <v>0903</v>
      </c>
      <c r="K2524" s="89" t="s">
        <v>2593</v>
      </c>
    </row>
    <row r="2525" spans="10:11" x14ac:dyDescent="0.25">
      <c r="J2525" t="str">
        <f t="shared" si="77"/>
        <v>0904</v>
      </c>
      <c r="K2525" s="89" t="s">
        <v>2594</v>
      </c>
    </row>
    <row r="2526" spans="10:11" x14ac:dyDescent="0.25">
      <c r="J2526" t="str">
        <f t="shared" ref="J2526:J2544" si="78">MID(K2526,9,4)</f>
        <v>1001</v>
      </c>
      <c r="K2526" s="89" t="s">
        <v>2595</v>
      </c>
    </row>
    <row r="2527" spans="10:11" x14ac:dyDescent="0.25">
      <c r="J2527" t="str">
        <f t="shared" si="78"/>
        <v>1002</v>
      </c>
      <c r="K2527" s="89" t="s">
        <v>2596</v>
      </c>
    </row>
    <row r="2528" spans="10:11" x14ac:dyDescent="0.25">
      <c r="J2528" t="str">
        <f t="shared" si="78"/>
        <v>1003</v>
      </c>
      <c r="K2528" s="89" t="s">
        <v>2597</v>
      </c>
    </row>
    <row r="2529" spans="10:11" x14ac:dyDescent="0.25">
      <c r="J2529" t="str">
        <f t="shared" si="78"/>
        <v>1004</v>
      </c>
      <c r="K2529" s="89" t="s">
        <v>2598</v>
      </c>
    </row>
    <row r="2530" spans="10:11" x14ac:dyDescent="0.25">
      <c r="J2530" t="str">
        <f t="shared" si="78"/>
        <v>1005</v>
      </c>
      <c r="K2530" s="89" t="s">
        <v>2599</v>
      </c>
    </row>
    <row r="2531" spans="10:11" x14ac:dyDescent="0.25">
      <c r="J2531" t="str">
        <f t="shared" si="78"/>
        <v>1006</v>
      </c>
      <c r="K2531" s="89" t="s">
        <v>2600</v>
      </c>
    </row>
    <row r="2532" spans="10:11" x14ac:dyDescent="0.25">
      <c r="J2532" t="str">
        <f t="shared" si="78"/>
        <v>1101</v>
      </c>
      <c r="K2532" s="89" t="s">
        <v>2601</v>
      </c>
    </row>
    <row r="2533" spans="10:11" x14ac:dyDescent="0.25">
      <c r="J2533" t="str">
        <f t="shared" si="78"/>
        <v>1102</v>
      </c>
      <c r="K2533" s="89" t="s">
        <v>2602</v>
      </c>
    </row>
    <row r="2534" spans="10:11" x14ac:dyDescent="0.25">
      <c r="J2534" t="str">
        <f t="shared" si="78"/>
        <v>1103</v>
      </c>
      <c r="K2534" s="89" t="s">
        <v>2603</v>
      </c>
    </row>
    <row r="2535" spans="10:11" x14ac:dyDescent="0.25">
      <c r="J2535" t="str">
        <f t="shared" si="78"/>
        <v>1104</v>
      </c>
      <c r="K2535" s="89" t="s">
        <v>2604</v>
      </c>
    </row>
    <row r="2536" spans="10:11" x14ac:dyDescent="0.25">
      <c r="J2536" t="str">
        <f t="shared" si="78"/>
        <v>1105</v>
      </c>
      <c r="K2536" s="89" t="s">
        <v>2605</v>
      </c>
    </row>
    <row r="2537" spans="10:11" x14ac:dyDescent="0.25">
      <c r="J2537" t="str">
        <f t="shared" si="78"/>
        <v>1201</v>
      </c>
      <c r="K2537" s="89" t="s">
        <v>2606</v>
      </c>
    </row>
    <row r="2538" spans="10:11" x14ac:dyDescent="0.25">
      <c r="J2538" t="str">
        <f t="shared" si="78"/>
        <v>1202</v>
      </c>
      <c r="K2538" s="89" t="s">
        <v>2607</v>
      </c>
    </row>
    <row r="2539" spans="10:11" x14ac:dyDescent="0.25">
      <c r="J2539" t="str">
        <f t="shared" si="78"/>
        <v>1203</v>
      </c>
      <c r="K2539" s="89" t="s">
        <v>2608</v>
      </c>
    </row>
    <row r="2540" spans="10:11" x14ac:dyDescent="0.25">
      <c r="J2540" t="str">
        <f t="shared" si="78"/>
        <v>1204</v>
      </c>
      <c r="K2540" s="89" t="s">
        <v>2609</v>
      </c>
    </row>
    <row r="2541" spans="10:11" x14ac:dyDescent="0.25">
      <c r="J2541" t="str">
        <f t="shared" si="78"/>
        <v>1205</v>
      </c>
      <c r="K2541" s="89" t="s">
        <v>2610</v>
      </c>
    </row>
    <row r="2542" spans="10:11" x14ac:dyDescent="0.25">
      <c r="J2542" t="str">
        <f t="shared" si="78"/>
        <v>1206</v>
      </c>
      <c r="K2542" s="89" t="s">
        <v>2611</v>
      </c>
    </row>
    <row r="2543" spans="10:11" x14ac:dyDescent="0.25">
      <c r="J2543" t="str">
        <f t="shared" si="78"/>
        <v/>
      </c>
    </row>
    <row r="2544" spans="10:11" x14ac:dyDescent="0.25">
      <c r="J2544" t="str">
        <f t="shared" si="78"/>
        <v/>
      </c>
    </row>
    <row r="2545" spans="10:11" x14ac:dyDescent="0.25">
      <c r="J2545" t="str">
        <f>CONCATENATE(K2545,"_short")</f>
        <v>d_09020301_short</v>
      </c>
      <c r="K2545" s="89" t="s">
        <v>2612</v>
      </c>
    </row>
    <row r="2546" spans="10:11" x14ac:dyDescent="0.25">
      <c r="J2546" t="str">
        <f t="shared" ref="J2546:J2581" si="79">MID(K2546,9,4)</f>
        <v>0101</v>
      </c>
      <c r="K2546" s="89" t="s">
        <v>2613</v>
      </c>
    </row>
    <row r="2547" spans="10:11" x14ac:dyDescent="0.25">
      <c r="J2547" t="str">
        <f t="shared" si="79"/>
        <v>0102</v>
      </c>
      <c r="K2547" s="89" t="s">
        <v>2614</v>
      </c>
    </row>
    <row r="2548" spans="10:11" x14ac:dyDescent="0.25">
      <c r="J2548" t="str">
        <f t="shared" si="79"/>
        <v>0201</v>
      </c>
      <c r="K2548" s="89" t="s">
        <v>2615</v>
      </c>
    </row>
    <row r="2549" spans="10:11" x14ac:dyDescent="0.25">
      <c r="J2549" t="str">
        <f t="shared" si="79"/>
        <v>0202</v>
      </c>
      <c r="K2549" s="89" t="s">
        <v>2616</v>
      </c>
    </row>
    <row r="2550" spans="10:11" x14ac:dyDescent="0.25">
      <c r="J2550" t="str">
        <f t="shared" si="79"/>
        <v>0203</v>
      </c>
      <c r="K2550" s="89" t="s">
        <v>2617</v>
      </c>
    </row>
    <row r="2551" spans="10:11" x14ac:dyDescent="0.25">
      <c r="J2551" t="str">
        <f t="shared" si="79"/>
        <v>0204</v>
      </c>
      <c r="K2551" s="89" t="s">
        <v>2618</v>
      </c>
    </row>
    <row r="2552" spans="10:11" x14ac:dyDescent="0.25">
      <c r="J2552" t="str">
        <f t="shared" si="79"/>
        <v>0205</v>
      </c>
      <c r="K2552" s="89" t="s">
        <v>2619</v>
      </c>
    </row>
    <row r="2553" spans="10:11" x14ac:dyDescent="0.25">
      <c r="J2553" t="str">
        <f t="shared" si="79"/>
        <v>0206</v>
      </c>
      <c r="K2553" s="89" t="s">
        <v>2620</v>
      </c>
    </row>
    <row r="2554" spans="10:11" x14ac:dyDescent="0.25">
      <c r="J2554" t="str">
        <f t="shared" si="79"/>
        <v>0207</v>
      </c>
      <c r="K2554" s="89" t="s">
        <v>2621</v>
      </c>
    </row>
    <row r="2555" spans="10:11" x14ac:dyDescent="0.25">
      <c r="J2555" t="str">
        <f t="shared" si="79"/>
        <v>0208</v>
      </c>
      <c r="K2555" s="89" t="s">
        <v>2622</v>
      </c>
    </row>
    <row r="2556" spans="10:11" x14ac:dyDescent="0.25">
      <c r="J2556" t="str">
        <f t="shared" si="79"/>
        <v>0301</v>
      </c>
      <c r="K2556" s="89" t="s">
        <v>2623</v>
      </c>
    </row>
    <row r="2557" spans="10:11" x14ac:dyDescent="0.25">
      <c r="J2557" t="str">
        <f t="shared" si="79"/>
        <v>0302</v>
      </c>
      <c r="K2557" s="89" t="s">
        <v>2624</v>
      </c>
    </row>
    <row r="2558" spans="10:11" x14ac:dyDescent="0.25">
      <c r="J2558" t="str">
        <f t="shared" si="79"/>
        <v>0303</v>
      </c>
      <c r="K2558" s="89" t="s">
        <v>2625</v>
      </c>
    </row>
    <row r="2559" spans="10:11" x14ac:dyDescent="0.25">
      <c r="J2559" t="str">
        <f t="shared" si="79"/>
        <v>0304</v>
      </c>
      <c r="K2559" s="89" t="s">
        <v>2626</v>
      </c>
    </row>
    <row r="2560" spans="10:11" x14ac:dyDescent="0.25">
      <c r="J2560" t="str">
        <f t="shared" si="79"/>
        <v>0305</v>
      </c>
      <c r="K2560" s="89" t="s">
        <v>2627</v>
      </c>
    </row>
    <row r="2561" spans="10:11" x14ac:dyDescent="0.25">
      <c r="J2561" t="str">
        <f t="shared" si="79"/>
        <v>0306</v>
      </c>
      <c r="K2561" s="89" t="s">
        <v>2628</v>
      </c>
    </row>
    <row r="2562" spans="10:11" x14ac:dyDescent="0.25">
      <c r="J2562" t="str">
        <f t="shared" si="79"/>
        <v>0401</v>
      </c>
      <c r="K2562" s="89" t="s">
        <v>2629</v>
      </c>
    </row>
    <row r="2563" spans="10:11" x14ac:dyDescent="0.25">
      <c r="J2563" t="str">
        <f t="shared" si="79"/>
        <v>0402</v>
      </c>
      <c r="K2563" s="89" t="s">
        <v>2630</v>
      </c>
    </row>
    <row r="2564" spans="10:11" x14ac:dyDescent="0.25">
      <c r="J2564" t="str">
        <f t="shared" si="79"/>
        <v>0403</v>
      </c>
      <c r="K2564" s="89" t="s">
        <v>2631</v>
      </c>
    </row>
    <row r="2565" spans="10:11" x14ac:dyDescent="0.25">
      <c r="J2565" t="str">
        <f t="shared" si="79"/>
        <v>0404</v>
      </c>
      <c r="K2565" s="89" t="s">
        <v>2632</v>
      </c>
    </row>
    <row r="2566" spans="10:11" x14ac:dyDescent="0.25">
      <c r="J2566" t="str">
        <f t="shared" si="79"/>
        <v>0501</v>
      </c>
      <c r="K2566" s="89" t="s">
        <v>2633</v>
      </c>
    </row>
    <row r="2567" spans="10:11" x14ac:dyDescent="0.25">
      <c r="J2567" t="str">
        <f t="shared" si="79"/>
        <v>0502</v>
      </c>
      <c r="K2567" s="89" t="s">
        <v>2634</v>
      </c>
    </row>
    <row r="2568" spans="10:11" x14ac:dyDescent="0.25">
      <c r="J2568" t="str">
        <f t="shared" si="79"/>
        <v>0503</v>
      </c>
      <c r="K2568" s="89" t="s">
        <v>2635</v>
      </c>
    </row>
    <row r="2569" spans="10:11" x14ac:dyDescent="0.25">
      <c r="J2569" t="str">
        <f t="shared" si="79"/>
        <v>0504</v>
      </c>
      <c r="K2569" s="89" t="s">
        <v>2636</v>
      </c>
    </row>
    <row r="2570" spans="10:11" x14ac:dyDescent="0.25">
      <c r="J2570" t="str">
        <f t="shared" si="79"/>
        <v>0505</v>
      </c>
      <c r="K2570" s="89" t="s">
        <v>2637</v>
      </c>
    </row>
    <row r="2571" spans="10:11" x14ac:dyDescent="0.25">
      <c r="J2571" t="str">
        <f t="shared" si="79"/>
        <v>0601</v>
      </c>
      <c r="K2571" s="89" t="s">
        <v>2638</v>
      </c>
    </row>
    <row r="2572" spans="10:11" x14ac:dyDescent="0.25">
      <c r="J2572" t="str">
        <f t="shared" si="79"/>
        <v>0602</v>
      </c>
      <c r="K2572" s="89" t="s">
        <v>2639</v>
      </c>
    </row>
    <row r="2573" spans="10:11" x14ac:dyDescent="0.25">
      <c r="J2573" t="str">
        <f t="shared" si="79"/>
        <v>0603</v>
      </c>
      <c r="K2573" s="89" t="s">
        <v>2640</v>
      </c>
    </row>
    <row r="2574" spans="10:11" x14ac:dyDescent="0.25">
      <c r="J2574" t="str">
        <f t="shared" si="79"/>
        <v>0604</v>
      </c>
      <c r="K2574" s="89" t="s">
        <v>2641</v>
      </c>
    </row>
    <row r="2575" spans="10:11" x14ac:dyDescent="0.25">
      <c r="J2575" t="str">
        <f t="shared" si="79"/>
        <v>0701</v>
      </c>
      <c r="K2575" s="89" t="s">
        <v>2642</v>
      </c>
    </row>
    <row r="2576" spans="10:11" x14ac:dyDescent="0.25">
      <c r="J2576" t="str">
        <f t="shared" si="79"/>
        <v>0702</v>
      </c>
      <c r="K2576" s="89" t="s">
        <v>2643</v>
      </c>
    </row>
    <row r="2577" spans="10:11" x14ac:dyDescent="0.25">
      <c r="J2577" t="str">
        <f t="shared" si="79"/>
        <v>0703</v>
      </c>
      <c r="K2577" s="89" t="s">
        <v>2644</v>
      </c>
    </row>
    <row r="2578" spans="10:11" x14ac:dyDescent="0.25">
      <c r="J2578" t="str">
        <f t="shared" si="79"/>
        <v>0704</v>
      </c>
      <c r="K2578" s="89" t="s">
        <v>2645</v>
      </c>
    </row>
    <row r="2579" spans="10:11" x14ac:dyDescent="0.25">
      <c r="J2579" t="str">
        <f t="shared" si="79"/>
        <v>0705</v>
      </c>
      <c r="K2579" s="89" t="s">
        <v>2646</v>
      </c>
    </row>
    <row r="2580" spans="10:11" x14ac:dyDescent="0.25">
      <c r="J2580" t="str">
        <f t="shared" si="79"/>
        <v/>
      </c>
    </row>
    <row r="2581" spans="10:11" x14ac:dyDescent="0.25">
      <c r="J2581" t="str">
        <f t="shared" si="79"/>
        <v/>
      </c>
    </row>
    <row r="2582" spans="10:11" x14ac:dyDescent="0.25">
      <c r="J2582" t="str">
        <f>CONCATENATE(K2582,"_short")</f>
        <v>d_09020302_short</v>
      </c>
      <c r="K2582" s="89" t="s">
        <v>2647</v>
      </c>
    </row>
    <row r="2583" spans="10:11" x14ac:dyDescent="0.25">
      <c r="J2583" t="str">
        <f t="shared" ref="J2583:J2615" si="80">MID(K2583,9,4)</f>
        <v>0101</v>
      </c>
      <c r="K2583" s="89" t="s">
        <v>2648</v>
      </c>
    </row>
    <row r="2584" spans="10:11" x14ac:dyDescent="0.25">
      <c r="J2584" t="str">
        <f t="shared" si="80"/>
        <v>0102</v>
      </c>
      <c r="K2584" s="89" t="s">
        <v>2649</v>
      </c>
    </row>
    <row r="2585" spans="10:11" x14ac:dyDescent="0.25">
      <c r="J2585" t="str">
        <f t="shared" si="80"/>
        <v>0103</v>
      </c>
      <c r="K2585" s="89" t="s">
        <v>2650</v>
      </c>
    </row>
    <row r="2586" spans="10:11" x14ac:dyDescent="0.25">
      <c r="J2586" t="str">
        <f t="shared" si="80"/>
        <v>0104</v>
      </c>
      <c r="K2586" s="89" t="s">
        <v>2651</v>
      </c>
    </row>
    <row r="2587" spans="10:11" x14ac:dyDescent="0.25">
      <c r="J2587" t="str">
        <f t="shared" si="80"/>
        <v>0201</v>
      </c>
      <c r="K2587" s="89" t="s">
        <v>2652</v>
      </c>
    </row>
    <row r="2588" spans="10:11" x14ac:dyDescent="0.25">
      <c r="J2588" t="str">
        <f t="shared" si="80"/>
        <v>0202</v>
      </c>
      <c r="K2588" s="89" t="s">
        <v>2653</v>
      </c>
    </row>
    <row r="2589" spans="10:11" x14ac:dyDescent="0.25">
      <c r="J2589" t="str">
        <f t="shared" si="80"/>
        <v>0300</v>
      </c>
      <c r="K2589" s="89" t="s">
        <v>2654</v>
      </c>
    </row>
    <row r="2590" spans="10:11" x14ac:dyDescent="0.25">
      <c r="J2590" t="str">
        <f t="shared" si="80"/>
        <v>0401</v>
      </c>
      <c r="K2590" s="89" t="s">
        <v>2655</v>
      </c>
    </row>
    <row r="2591" spans="10:11" x14ac:dyDescent="0.25">
      <c r="J2591" t="str">
        <f t="shared" si="80"/>
        <v>0402</v>
      </c>
      <c r="K2591" s="89" t="s">
        <v>2656</v>
      </c>
    </row>
    <row r="2592" spans="10:11" x14ac:dyDescent="0.25">
      <c r="J2592" t="str">
        <f t="shared" si="80"/>
        <v>0501</v>
      </c>
      <c r="K2592" s="89" t="s">
        <v>2657</v>
      </c>
    </row>
    <row r="2593" spans="10:11" x14ac:dyDescent="0.25">
      <c r="J2593" t="str">
        <f t="shared" si="80"/>
        <v>0502</v>
      </c>
      <c r="K2593" s="89" t="s">
        <v>2658</v>
      </c>
    </row>
    <row r="2594" spans="10:11" x14ac:dyDescent="0.25">
      <c r="J2594" t="str">
        <f t="shared" si="80"/>
        <v>0503</v>
      </c>
      <c r="K2594" s="89" t="s">
        <v>2659</v>
      </c>
    </row>
    <row r="2595" spans="10:11" x14ac:dyDescent="0.25">
      <c r="J2595" t="str">
        <f t="shared" si="80"/>
        <v>0601</v>
      </c>
      <c r="K2595" s="89" t="s">
        <v>2660</v>
      </c>
    </row>
    <row r="2596" spans="10:11" x14ac:dyDescent="0.25">
      <c r="J2596" t="str">
        <f t="shared" si="80"/>
        <v>0602</v>
      </c>
      <c r="K2596" s="89" t="s">
        <v>2661</v>
      </c>
    </row>
    <row r="2597" spans="10:11" x14ac:dyDescent="0.25">
      <c r="J2597" t="str">
        <f t="shared" si="80"/>
        <v>0603</v>
      </c>
      <c r="K2597" s="89" t="s">
        <v>2662</v>
      </c>
    </row>
    <row r="2598" spans="10:11" x14ac:dyDescent="0.25">
      <c r="J2598" t="str">
        <f t="shared" si="80"/>
        <v>0604</v>
      </c>
      <c r="K2598" s="89" t="s">
        <v>2663</v>
      </c>
    </row>
    <row r="2599" spans="10:11" x14ac:dyDescent="0.25">
      <c r="J2599" t="str">
        <f t="shared" si="80"/>
        <v>0605</v>
      </c>
      <c r="K2599" s="89" t="s">
        <v>2664</v>
      </c>
    </row>
    <row r="2600" spans="10:11" x14ac:dyDescent="0.25">
      <c r="J2600" t="str">
        <f t="shared" si="80"/>
        <v>0606</v>
      </c>
      <c r="K2600" s="89" t="s">
        <v>2665</v>
      </c>
    </row>
    <row r="2601" spans="10:11" x14ac:dyDescent="0.25">
      <c r="J2601" t="str">
        <f t="shared" si="80"/>
        <v>0607</v>
      </c>
      <c r="K2601" s="89" t="s">
        <v>2666</v>
      </c>
    </row>
    <row r="2602" spans="10:11" x14ac:dyDescent="0.25">
      <c r="J2602" t="str">
        <f t="shared" si="80"/>
        <v>0608</v>
      </c>
      <c r="K2602" s="89" t="s">
        <v>2667</v>
      </c>
    </row>
    <row r="2603" spans="10:11" x14ac:dyDescent="0.25">
      <c r="J2603" t="str">
        <f t="shared" si="80"/>
        <v>0609</v>
      </c>
      <c r="K2603" s="89" t="s">
        <v>2668</v>
      </c>
    </row>
    <row r="2604" spans="10:11" x14ac:dyDescent="0.25">
      <c r="J2604" t="str">
        <f t="shared" si="80"/>
        <v>0610</v>
      </c>
      <c r="K2604" s="89" t="s">
        <v>2669</v>
      </c>
    </row>
    <row r="2605" spans="10:11" x14ac:dyDescent="0.25">
      <c r="J2605" t="str">
        <f t="shared" si="80"/>
        <v>0701</v>
      </c>
      <c r="K2605" s="89" t="s">
        <v>2670</v>
      </c>
    </row>
    <row r="2606" spans="10:11" x14ac:dyDescent="0.25">
      <c r="J2606" t="str">
        <f t="shared" si="80"/>
        <v>0702</v>
      </c>
      <c r="K2606" s="89" t="s">
        <v>2671</v>
      </c>
    </row>
    <row r="2607" spans="10:11" x14ac:dyDescent="0.25">
      <c r="J2607" t="str">
        <f t="shared" si="80"/>
        <v>0703</v>
      </c>
      <c r="K2607" s="89" t="s">
        <v>2672</v>
      </c>
    </row>
    <row r="2608" spans="10:11" x14ac:dyDescent="0.25">
      <c r="J2608" t="str">
        <f t="shared" si="80"/>
        <v>0704</v>
      </c>
      <c r="K2608" s="89" t="s">
        <v>2673</v>
      </c>
    </row>
    <row r="2609" spans="10:11" x14ac:dyDescent="0.25">
      <c r="J2609" t="str">
        <f t="shared" si="80"/>
        <v>0705</v>
      </c>
      <c r="K2609" s="89" t="s">
        <v>2674</v>
      </c>
    </row>
    <row r="2610" spans="10:11" x14ac:dyDescent="0.25">
      <c r="J2610" t="str">
        <f t="shared" si="80"/>
        <v>0706</v>
      </c>
      <c r="K2610" s="89" t="s">
        <v>2675</v>
      </c>
    </row>
    <row r="2611" spans="10:11" x14ac:dyDescent="0.25">
      <c r="J2611" t="str">
        <f t="shared" si="80"/>
        <v>0801</v>
      </c>
      <c r="K2611" s="89" t="s">
        <v>2676</v>
      </c>
    </row>
    <row r="2612" spans="10:11" x14ac:dyDescent="0.25">
      <c r="J2612" t="str">
        <f t="shared" si="80"/>
        <v>0802</v>
      </c>
      <c r="K2612" s="89" t="s">
        <v>2677</v>
      </c>
    </row>
    <row r="2613" spans="10:11" x14ac:dyDescent="0.25">
      <c r="J2613" t="str">
        <f t="shared" si="80"/>
        <v>0900</v>
      </c>
      <c r="K2613" s="89" t="s">
        <v>2678</v>
      </c>
    </row>
    <row r="2614" spans="10:11" x14ac:dyDescent="0.25">
      <c r="J2614" t="str">
        <f t="shared" si="80"/>
        <v/>
      </c>
    </row>
    <row r="2615" spans="10:11" x14ac:dyDescent="0.25">
      <c r="J2615" t="str">
        <f t="shared" si="80"/>
        <v/>
      </c>
    </row>
    <row r="2616" spans="10:11" x14ac:dyDescent="0.25">
      <c r="J2616" t="str">
        <f>CONCATENATE(K2616,"_short")</f>
        <v>d_09020303_short</v>
      </c>
      <c r="K2616" s="89" t="s">
        <v>2679</v>
      </c>
    </row>
    <row r="2617" spans="10:11" x14ac:dyDescent="0.25">
      <c r="J2617" t="str">
        <f t="shared" ref="J2617:J2649" si="81">MID(K2617,9,4)</f>
        <v>0100</v>
      </c>
      <c r="K2617" s="89" t="s">
        <v>2680</v>
      </c>
    </row>
    <row r="2618" spans="10:11" x14ac:dyDescent="0.25">
      <c r="J2618" t="str">
        <f t="shared" si="81"/>
        <v>0201</v>
      </c>
      <c r="K2618" s="89" t="s">
        <v>2681</v>
      </c>
    </row>
    <row r="2619" spans="10:11" x14ac:dyDescent="0.25">
      <c r="J2619" t="str">
        <f t="shared" si="81"/>
        <v>0202</v>
      </c>
      <c r="K2619" s="89" t="s">
        <v>2682</v>
      </c>
    </row>
    <row r="2620" spans="10:11" x14ac:dyDescent="0.25">
      <c r="J2620" t="str">
        <f t="shared" si="81"/>
        <v>0203</v>
      </c>
      <c r="K2620" s="89" t="s">
        <v>2683</v>
      </c>
    </row>
    <row r="2621" spans="10:11" x14ac:dyDescent="0.25">
      <c r="J2621" t="str">
        <f t="shared" si="81"/>
        <v>0204</v>
      </c>
      <c r="K2621" s="89" t="s">
        <v>2684</v>
      </c>
    </row>
    <row r="2622" spans="10:11" x14ac:dyDescent="0.25">
      <c r="J2622" t="str">
        <f t="shared" si="81"/>
        <v>0205</v>
      </c>
      <c r="K2622" s="89" t="s">
        <v>2685</v>
      </c>
    </row>
    <row r="2623" spans="10:11" x14ac:dyDescent="0.25">
      <c r="J2623" t="str">
        <f t="shared" si="81"/>
        <v>0206</v>
      </c>
      <c r="K2623" s="89" t="s">
        <v>2686</v>
      </c>
    </row>
    <row r="2624" spans="10:11" x14ac:dyDescent="0.25">
      <c r="J2624" t="str">
        <f t="shared" si="81"/>
        <v>0207</v>
      </c>
      <c r="K2624" s="89" t="s">
        <v>2687</v>
      </c>
    </row>
    <row r="2625" spans="10:11" x14ac:dyDescent="0.25">
      <c r="J2625" t="str">
        <f t="shared" si="81"/>
        <v>0301</v>
      </c>
      <c r="K2625" s="89" t="s">
        <v>2688</v>
      </c>
    </row>
    <row r="2626" spans="10:11" x14ac:dyDescent="0.25">
      <c r="J2626" t="str">
        <f t="shared" si="81"/>
        <v>0302</v>
      </c>
      <c r="K2626" s="89" t="s">
        <v>2689</v>
      </c>
    </row>
    <row r="2627" spans="10:11" x14ac:dyDescent="0.25">
      <c r="J2627" t="str">
        <f t="shared" si="81"/>
        <v>0303</v>
      </c>
      <c r="K2627" s="89" t="s">
        <v>2690</v>
      </c>
    </row>
    <row r="2628" spans="10:11" x14ac:dyDescent="0.25">
      <c r="J2628" t="str">
        <f t="shared" si="81"/>
        <v>0304</v>
      </c>
      <c r="K2628" s="89" t="s">
        <v>2691</v>
      </c>
    </row>
    <row r="2629" spans="10:11" x14ac:dyDescent="0.25">
      <c r="J2629" t="str">
        <f t="shared" si="81"/>
        <v>0401</v>
      </c>
      <c r="K2629" s="89" t="s">
        <v>2692</v>
      </c>
    </row>
    <row r="2630" spans="10:11" x14ac:dyDescent="0.25">
      <c r="J2630" t="str">
        <f t="shared" si="81"/>
        <v>0402</v>
      </c>
      <c r="K2630" s="89" t="s">
        <v>2693</v>
      </c>
    </row>
    <row r="2631" spans="10:11" x14ac:dyDescent="0.25">
      <c r="J2631" t="str">
        <f t="shared" si="81"/>
        <v>0403</v>
      </c>
      <c r="K2631" s="89" t="s">
        <v>2694</v>
      </c>
    </row>
    <row r="2632" spans="10:11" x14ac:dyDescent="0.25">
      <c r="J2632" t="str">
        <f t="shared" si="81"/>
        <v>0404</v>
      </c>
      <c r="K2632" s="89" t="s">
        <v>2695</v>
      </c>
    </row>
    <row r="2633" spans="10:11" x14ac:dyDescent="0.25">
      <c r="J2633" t="str">
        <f t="shared" si="81"/>
        <v>0501</v>
      </c>
      <c r="K2633" s="89" t="s">
        <v>2696</v>
      </c>
    </row>
    <row r="2634" spans="10:11" x14ac:dyDescent="0.25">
      <c r="J2634" t="str">
        <f t="shared" si="81"/>
        <v>0502</v>
      </c>
      <c r="K2634" s="89" t="s">
        <v>2697</v>
      </c>
    </row>
    <row r="2635" spans="10:11" x14ac:dyDescent="0.25">
      <c r="J2635" t="str">
        <f t="shared" si="81"/>
        <v>0503</v>
      </c>
      <c r="K2635" s="89" t="s">
        <v>2698</v>
      </c>
    </row>
    <row r="2636" spans="10:11" x14ac:dyDescent="0.25">
      <c r="J2636" t="str">
        <f t="shared" si="81"/>
        <v>0504</v>
      </c>
      <c r="K2636" s="89" t="s">
        <v>2699</v>
      </c>
    </row>
    <row r="2637" spans="10:11" x14ac:dyDescent="0.25">
      <c r="J2637" t="str">
        <f t="shared" si="81"/>
        <v>0505</v>
      </c>
      <c r="K2637" s="89" t="s">
        <v>2700</v>
      </c>
    </row>
    <row r="2638" spans="10:11" x14ac:dyDescent="0.25">
      <c r="J2638" t="str">
        <f t="shared" si="81"/>
        <v>0506</v>
      </c>
      <c r="K2638" s="89" t="s">
        <v>2701</v>
      </c>
    </row>
    <row r="2639" spans="10:11" x14ac:dyDescent="0.25">
      <c r="J2639" t="str">
        <f t="shared" si="81"/>
        <v>0507</v>
      </c>
      <c r="K2639" s="89" t="s">
        <v>2702</v>
      </c>
    </row>
    <row r="2640" spans="10:11" x14ac:dyDescent="0.25">
      <c r="J2640" t="str">
        <f t="shared" si="81"/>
        <v>0601</v>
      </c>
      <c r="K2640" s="89" t="s">
        <v>2703</v>
      </c>
    </row>
    <row r="2641" spans="10:11" x14ac:dyDescent="0.25">
      <c r="J2641" t="str">
        <f t="shared" si="81"/>
        <v>0602</v>
      </c>
      <c r="K2641" s="89" t="s">
        <v>2704</v>
      </c>
    </row>
    <row r="2642" spans="10:11" x14ac:dyDescent="0.25">
      <c r="J2642" t="str">
        <f t="shared" si="81"/>
        <v>0603</v>
      </c>
      <c r="K2642" s="89" t="s">
        <v>2705</v>
      </c>
    </row>
    <row r="2643" spans="10:11" x14ac:dyDescent="0.25">
      <c r="J2643" t="str">
        <f t="shared" si="81"/>
        <v>0604</v>
      </c>
      <c r="K2643" s="89" t="s">
        <v>2706</v>
      </c>
    </row>
    <row r="2644" spans="10:11" x14ac:dyDescent="0.25">
      <c r="J2644" t="str">
        <f t="shared" si="81"/>
        <v>0701</v>
      </c>
      <c r="K2644" s="89" t="s">
        <v>2707</v>
      </c>
    </row>
    <row r="2645" spans="10:11" x14ac:dyDescent="0.25">
      <c r="J2645" t="str">
        <f t="shared" si="81"/>
        <v>0702</v>
      </c>
      <c r="K2645" s="89" t="s">
        <v>2708</v>
      </c>
    </row>
    <row r="2646" spans="10:11" x14ac:dyDescent="0.25">
      <c r="J2646" t="str">
        <f t="shared" si="81"/>
        <v>0703</v>
      </c>
      <c r="K2646" s="89" t="s">
        <v>2709</v>
      </c>
    </row>
    <row r="2647" spans="10:11" x14ac:dyDescent="0.25">
      <c r="J2647" t="str">
        <f t="shared" si="81"/>
        <v>0704</v>
      </c>
      <c r="K2647" s="89" t="s">
        <v>2710</v>
      </c>
    </row>
    <row r="2648" spans="10:11" x14ac:dyDescent="0.25">
      <c r="J2648" t="str">
        <f t="shared" si="81"/>
        <v/>
      </c>
    </row>
    <row r="2649" spans="10:11" x14ac:dyDescent="0.25">
      <c r="J2649" t="str">
        <f t="shared" si="81"/>
        <v/>
      </c>
    </row>
    <row r="2650" spans="10:11" x14ac:dyDescent="0.25">
      <c r="J2650" t="str">
        <f>CONCATENATE(K2650,"_short")</f>
        <v>d_09020304_short</v>
      </c>
      <c r="K2650" s="89" t="s">
        <v>2711</v>
      </c>
    </row>
    <row r="2651" spans="10:11" x14ac:dyDescent="0.25">
      <c r="J2651" t="str">
        <f t="shared" ref="J2651:J2680" si="82">MID(K2651,9,4)</f>
        <v>0101</v>
      </c>
      <c r="K2651" s="89" t="s">
        <v>2712</v>
      </c>
    </row>
    <row r="2652" spans="10:11" x14ac:dyDescent="0.25">
      <c r="J2652" t="str">
        <f t="shared" si="82"/>
        <v>0102</v>
      </c>
      <c r="K2652" s="89" t="s">
        <v>2713</v>
      </c>
    </row>
    <row r="2653" spans="10:11" x14ac:dyDescent="0.25">
      <c r="J2653" t="str">
        <f t="shared" si="82"/>
        <v>0103</v>
      </c>
      <c r="K2653" s="89" t="s">
        <v>2714</v>
      </c>
    </row>
    <row r="2654" spans="10:11" x14ac:dyDescent="0.25">
      <c r="J2654" t="str">
        <f t="shared" si="82"/>
        <v>0104</v>
      </c>
      <c r="K2654" s="89" t="s">
        <v>2715</v>
      </c>
    </row>
    <row r="2655" spans="10:11" x14ac:dyDescent="0.25">
      <c r="J2655" t="str">
        <f t="shared" si="82"/>
        <v>0201</v>
      </c>
      <c r="K2655" s="89" t="s">
        <v>2716</v>
      </c>
    </row>
    <row r="2656" spans="10:11" x14ac:dyDescent="0.25">
      <c r="J2656" t="str">
        <f t="shared" si="82"/>
        <v>0202</v>
      </c>
      <c r="K2656" s="89" t="s">
        <v>2717</v>
      </c>
    </row>
    <row r="2657" spans="10:11" x14ac:dyDescent="0.25">
      <c r="J2657" t="str">
        <f t="shared" si="82"/>
        <v>0301</v>
      </c>
      <c r="K2657" s="89" t="s">
        <v>2718</v>
      </c>
    </row>
    <row r="2658" spans="10:11" x14ac:dyDescent="0.25">
      <c r="J2658" t="str">
        <f t="shared" si="82"/>
        <v>0302</v>
      </c>
      <c r="K2658" s="89" t="s">
        <v>2719</v>
      </c>
    </row>
    <row r="2659" spans="10:11" x14ac:dyDescent="0.25">
      <c r="J2659" t="str">
        <f t="shared" si="82"/>
        <v>0303</v>
      </c>
      <c r="K2659" s="89" t="s">
        <v>2720</v>
      </c>
    </row>
    <row r="2660" spans="10:11" x14ac:dyDescent="0.25">
      <c r="J2660" t="str">
        <f t="shared" si="82"/>
        <v>0304</v>
      </c>
      <c r="K2660" s="89" t="s">
        <v>2721</v>
      </c>
    </row>
    <row r="2661" spans="10:11" x14ac:dyDescent="0.25">
      <c r="J2661" t="str">
        <f t="shared" si="82"/>
        <v>0305</v>
      </c>
      <c r="K2661" s="89" t="s">
        <v>2722</v>
      </c>
    </row>
    <row r="2662" spans="10:11" x14ac:dyDescent="0.25">
      <c r="J2662" t="str">
        <f t="shared" si="82"/>
        <v>0401</v>
      </c>
      <c r="K2662" s="89" t="s">
        <v>2723</v>
      </c>
    </row>
    <row r="2663" spans="10:11" x14ac:dyDescent="0.25">
      <c r="J2663" t="str">
        <f t="shared" si="82"/>
        <v>0402</v>
      </c>
      <c r="K2663" s="89" t="s">
        <v>2724</v>
      </c>
    </row>
    <row r="2664" spans="10:11" x14ac:dyDescent="0.25">
      <c r="J2664" t="str">
        <f t="shared" si="82"/>
        <v>0403</v>
      </c>
      <c r="K2664" s="89" t="s">
        <v>2725</v>
      </c>
    </row>
    <row r="2665" spans="10:11" x14ac:dyDescent="0.25">
      <c r="J2665" t="str">
        <f t="shared" si="82"/>
        <v>0404</v>
      </c>
      <c r="K2665" s="89" t="s">
        <v>2726</v>
      </c>
    </row>
    <row r="2666" spans="10:11" x14ac:dyDescent="0.25">
      <c r="J2666" t="str">
        <f t="shared" si="82"/>
        <v>0501</v>
      </c>
      <c r="K2666" s="89" t="s">
        <v>2727</v>
      </c>
    </row>
    <row r="2667" spans="10:11" x14ac:dyDescent="0.25">
      <c r="J2667" t="str">
        <f t="shared" si="82"/>
        <v>0502</v>
      </c>
      <c r="K2667" s="89" t="s">
        <v>2728</v>
      </c>
    </row>
    <row r="2668" spans="10:11" x14ac:dyDescent="0.25">
      <c r="J2668" t="str">
        <f t="shared" si="82"/>
        <v>0601</v>
      </c>
      <c r="K2668" s="89" t="s">
        <v>2729</v>
      </c>
    </row>
    <row r="2669" spans="10:11" x14ac:dyDescent="0.25">
      <c r="J2669" t="str">
        <f t="shared" si="82"/>
        <v>0602</v>
      </c>
      <c r="K2669" s="89" t="s">
        <v>2730</v>
      </c>
    </row>
    <row r="2670" spans="10:11" x14ac:dyDescent="0.25">
      <c r="J2670" t="str">
        <f t="shared" si="82"/>
        <v>0603</v>
      </c>
      <c r="K2670" s="89" t="s">
        <v>2731</v>
      </c>
    </row>
    <row r="2671" spans="10:11" x14ac:dyDescent="0.25">
      <c r="J2671" t="str">
        <f t="shared" si="82"/>
        <v>0604</v>
      </c>
      <c r="K2671" s="89" t="s">
        <v>2732</v>
      </c>
    </row>
    <row r="2672" spans="10:11" x14ac:dyDescent="0.25">
      <c r="J2672" t="str">
        <f t="shared" si="82"/>
        <v>0605</v>
      </c>
      <c r="K2672" s="89" t="s">
        <v>2733</v>
      </c>
    </row>
    <row r="2673" spans="10:11" x14ac:dyDescent="0.25">
      <c r="J2673" t="str">
        <f t="shared" si="82"/>
        <v>0606</v>
      </c>
      <c r="K2673" s="89" t="s">
        <v>2734</v>
      </c>
    </row>
    <row r="2674" spans="10:11" x14ac:dyDescent="0.25">
      <c r="J2674" t="str">
        <f t="shared" si="82"/>
        <v>0701</v>
      </c>
      <c r="K2674" s="89" t="s">
        <v>2735</v>
      </c>
    </row>
    <row r="2675" spans="10:11" x14ac:dyDescent="0.25">
      <c r="J2675" t="str">
        <f t="shared" si="82"/>
        <v>0702</v>
      </c>
      <c r="K2675" s="89" t="s">
        <v>2736</v>
      </c>
    </row>
    <row r="2676" spans="10:11" x14ac:dyDescent="0.25">
      <c r="J2676" t="str">
        <f t="shared" si="82"/>
        <v>0801</v>
      </c>
      <c r="K2676" s="89" t="s">
        <v>2737</v>
      </c>
    </row>
    <row r="2677" spans="10:11" x14ac:dyDescent="0.25">
      <c r="J2677" t="str">
        <f t="shared" si="82"/>
        <v>0802</v>
      </c>
      <c r="K2677" s="89" t="s">
        <v>2738</v>
      </c>
    </row>
    <row r="2678" spans="10:11" x14ac:dyDescent="0.25">
      <c r="J2678" t="str">
        <f t="shared" si="82"/>
        <v>0803</v>
      </c>
      <c r="K2678" s="89" t="s">
        <v>2739</v>
      </c>
    </row>
    <row r="2679" spans="10:11" x14ac:dyDescent="0.25">
      <c r="J2679" t="str">
        <f t="shared" si="82"/>
        <v/>
      </c>
    </row>
    <row r="2680" spans="10:11" x14ac:dyDescent="0.25">
      <c r="J2680" t="str">
        <f t="shared" si="82"/>
        <v/>
      </c>
    </row>
    <row r="2681" spans="10:11" x14ac:dyDescent="0.25">
      <c r="J2681" t="str">
        <f>CONCATENATE(K2681,"_short")</f>
        <v>d_09020305_short</v>
      </c>
      <c r="K2681" s="89" t="s">
        <v>2740</v>
      </c>
    </row>
    <row r="2682" spans="10:11" x14ac:dyDescent="0.25">
      <c r="J2682" t="str">
        <f t="shared" ref="J2682:J2719" si="83">MID(K2682,9,4)</f>
        <v>0101</v>
      </c>
      <c r="K2682" s="89" t="s">
        <v>2741</v>
      </c>
    </row>
    <row r="2683" spans="10:11" x14ac:dyDescent="0.25">
      <c r="J2683" t="str">
        <f t="shared" si="83"/>
        <v>0102</v>
      </c>
      <c r="K2683" s="89" t="s">
        <v>2742</v>
      </c>
    </row>
    <row r="2684" spans="10:11" x14ac:dyDescent="0.25">
      <c r="J2684" t="str">
        <f t="shared" si="83"/>
        <v>0103</v>
      </c>
      <c r="K2684" s="89" t="s">
        <v>2743</v>
      </c>
    </row>
    <row r="2685" spans="10:11" x14ac:dyDescent="0.25">
      <c r="J2685" t="str">
        <f t="shared" si="83"/>
        <v>0104</v>
      </c>
      <c r="K2685" s="89" t="s">
        <v>2744</v>
      </c>
    </row>
    <row r="2686" spans="10:11" x14ac:dyDescent="0.25">
      <c r="J2686" t="str">
        <f t="shared" si="83"/>
        <v>0105</v>
      </c>
      <c r="K2686" s="89" t="s">
        <v>2745</v>
      </c>
    </row>
    <row r="2687" spans="10:11" x14ac:dyDescent="0.25">
      <c r="J2687" t="str">
        <f t="shared" si="83"/>
        <v>0201</v>
      </c>
      <c r="K2687" s="89" t="s">
        <v>2746</v>
      </c>
    </row>
    <row r="2688" spans="10:11" x14ac:dyDescent="0.25">
      <c r="J2688" t="str">
        <f t="shared" si="83"/>
        <v>0202</v>
      </c>
      <c r="K2688" s="89" t="s">
        <v>2747</v>
      </c>
    </row>
    <row r="2689" spans="10:11" x14ac:dyDescent="0.25">
      <c r="J2689" t="str">
        <f t="shared" si="83"/>
        <v>0203</v>
      </c>
      <c r="K2689" s="89" t="s">
        <v>2748</v>
      </c>
    </row>
    <row r="2690" spans="10:11" x14ac:dyDescent="0.25">
      <c r="J2690" t="str">
        <f t="shared" si="83"/>
        <v>0204</v>
      </c>
      <c r="K2690" s="89" t="s">
        <v>2749</v>
      </c>
    </row>
    <row r="2691" spans="10:11" x14ac:dyDescent="0.25">
      <c r="J2691" t="str">
        <f t="shared" si="83"/>
        <v>0205</v>
      </c>
      <c r="K2691" s="89" t="s">
        <v>2750</v>
      </c>
    </row>
    <row r="2692" spans="10:11" x14ac:dyDescent="0.25">
      <c r="J2692" t="str">
        <f t="shared" si="83"/>
        <v>0206</v>
      </c>
      <c r="K2692" s="89" t="s">
        <v>2751</v>
      </c>
    </row>
    <row r="2693" spans="10:11" x14ac:dyDescent="0.25">
      <c r="J2693" t="str">
        <f t="shared" si="83"/>
        <v>0207</v>
      </c>
      <c r="K2693" s="89" t="s">
        <v>2752</v>
      </c>
    </row>
    <row r="2694" spans="10:11" x14ac:dyDescent="0.25">
      <c r="J2694" t="str">
        <f t="shared" si="83"/>
        <v>0301</v>
      </c>
      <c r="K2694" s="89" t="s">
        <v>2753</v>
      </c>
    </row>
    <row r="2695" spans="10:11" x14ac:dyDescent="0.25">
      <c r="J2695" t="str">
        <f t="shared" si="83"/>
        <v>0302</v>
      </c>
      <c r="K2695" s="89" t="s">
        <v>2754</v>
      </c>
    </row>
    <row r="2696" spans="10:11" x14ac:dyDescent="0.25">
      <c r="J2696" t="str">
        <f t="shared" si="83"/>
        <v>0303</v>
      </c>
      <c r="K2696" s="89" t="s">
        <v>2755</v>
      </c>
    </row>
    <row r="2697" spans="10:11" x14ac:dyDescent="0.25">
      <c r="J2697" t="str">
        <f t="shared" si="83"/>
        <v>0304</v>
      </c>
      <c r="K2697" s="89" t="s">
        <v>2756</v>
      </c>
    </row>
    <row r="2698" spans="10:11" x14ac:dyDescent="0.25">
      <c r="J2698" t="str">
        <f t="shared" si="83"/>
        <v>0305</v>
      </c>
      <c r="K2698" s="89" t="s">
        <v>2757</v>
      </c>
    </row>
    <row r="2699" spans="10:11" x14ac:dyDescent="0.25">
      <c r="J2699" t="str">
        <f t="shared" si="83"/>
        <v>0306</v>
      </c>
      <c r="K2699" s="89" t="s">
        <v>2758</v>
      </c>
    </row>
    <row r="2700" spans="10:11" x14ac:dyDescent="0.25">
      <c r="J2700" t="str">
        <f t="shared" si="83"/>
        <v>0401</v>
      </c>
      <c r="K2700" s="89" t="s">
        <v>2759</v>
      </c>
    </row>
    <row r="2701" spans="10:11" x14ac:dyDescent="0.25">
      <c r="J2701" t="str">
        <f t="shared" si="83"/>
        <v>0402</v>
      </c>
      <c r="K2701" s="89" t="s">
        <v>2760</v>
      </c>
    </row>
    <row r="2702" spans="10:11" x14ac:dyDescent="0.25">
      <c r="J2702" t="str">
        <f t="shared" si="83"/>
        <v>0403</v>
      </c>
      <c r="K2702" s="89" t="s">
        <v>2761</v>
      </c>
    </row>
    <row r="2703" spans="10:11" x14ac:dyDescent="0.25">
      <c r="J2703" t="str">
        <f t="shared" si="83"/>
        <v>0501</v>
      </c>
      <c r="K2703" s="89" t="s">
        <v>2762</v>
      </c>
    </row>
    <row r="2704" spans="10:11" x14ac:dyDescent="0.25">
      <c r="J2704" t="str">
        <f t="shared" si="83"/>
        <v>0502</v>
      </c>
      <c r="K2704" s="89" t="s">
        <v>2763</v>
      </c>
    </row>
    <row r="2705" spans="10:11" x14ac:dyDescent="0.25">
      <c r="J2705" t="str">
        <f t="shared" si="83"/>
        <v>0503</v>
      </c>
      <c r="K2705" s="89" t="s">
        <v>2764</v>
      </c>
    </row>
    <row r="2706" spans="10:11" x14ac:dyDescent="0.25">
      <c r="J2706" t="str">
        <f t="shared" si="83"/>
        <v>0504</v>
      </c>
      <c r="K2706" s="89" t="s">
        <v>2765</v>
      </c>
    </row>
    <row r="2707" spans="10:11" x14ac:dyDescent="0.25">
      <c r="J2707" t="str">
        <f t="shared" si="83"/>
        <v>0505</v>
      </c>
      <c r="K2707" s="89" t="s">
        <v>2766</v>
      </c>
    </row>
    <row r="2708" spans="10:11" x14ac:dyDescent="0.25">
      <c r="J2708" t="str">
        <f t="shared" si="83"/>
        <v>0506</v>
      </c>
      <c r="K2708" s="89" t="s">
        <v>2767</v>
      </c>
    </row>
    <row r="2709" spans="10:11" x14ac:dyDescent="0.25">
      <c r="J2709" t="str">
        <f t="shared" si="83"/>
        <v>0507</v>
      </c>
      <c r="K2709" s="89" t="s">
        <v>2768</v>
      </c>
    </row>
    <row r="2710" spans="10:11" x14ac:dyDescent="0.25">
      <c r="J2710" t="str">
        <f t="shared" si="83"/>
        <v>0601</v>
      </c>
      <c r="K2710" s="89" t="s">
        <v>2769</v>
      </c>
    </row>
    <row r="2711" spans="10:11" x14ac:dyDescent="0.25">
      <c r="J2711" t="str">
        <f t="shared" si="83"/>
        <v>0602</v>
      </c>
      <c r="K2711" s="89" t="s">
        <v>2770</v>
      </c>
    </row>
    <row r="2712" spans="10:11" x14ac:dyDescent="0.25">
      <c r="J2712" t="str">
        <f t="shared" si="83"/>
        <v>0603</v>
      </c>
      <c r="K2712" s="89" t="s">
        <v>2771</v>
      </c>
    </row>
    <row r="2713" spans="10:11" x14ac:dyDescent="0.25">
      <c r="J2713" t="str">
        <f t="shared" si="83"/>
        <v>0701</v>
      </c>
      <c r="K2713" s="89" t="s">
        <v>2772</v>
      </c>
    </row>
    <row r="2714" spans="10:11" x14ac:dyDescent="0.25">
      <c r="J2714" t="str">
        <f t="shared" si="83"/>
        <v>0702</v>
      </c>
      <c r="K2714" s="89" t="s">
        <v>2773</v>
      </c>
    </row>
    <row r="2715" spans="10:11" x14ac:dyDescent="0.25">
      <c r="J2715" t="str">
        <f t="shared" si="83"/>
        <v>0703</v>
      </c>
      <c r="K2715" s="89" t="s">
        <v>2774</v>
      </c>
    </row>
    <row r="2716" spans="10:11" x14ac:dyDescent="0.25">
      <c r="J2716" t="str">
        <f t="shared" si="83"/>
        <v>0704</v>
      </c>
      <c r="K2716" s="89" t="s">
        <v>2775</v>
      </c>
    </row>
    <row r="2717" spans="10:11" x14ac:dyDescent="0.25">
      <c r="J2717" t="str">
        <f t="shared" si="83"/>
        <v>0705</v>
      </c>
      <c r="K2717" s="89" t="s">
        <v>2776</v>
      </c>
    </row>
    <row r="2718" spans="10:11" x14ac:dyDescent="0.25">
      <c r="J2718" t="str">
        <f t="shared" si="83"/>
        <v/>
      </c>
    </row>
    <row r="2719" spans="10:11" x14ac:dyDescent="0.25">
      <c r="J2719" t="str">
        <f t="shared" si="83"/>
        <v/>
      </c>
    </row>
    <row r="2720" spans="10:11" x14ac:dyDescent="0.25">
      <c r="J2720" t="str">
        <f>CONCATENATE(K2720,"_short")</f>
        <v>d_09020306_short</v>
      </c>
      <c r="K2720" s="89" t="s">
        <v>2777</v>
      </c>
    </row>
    <row r="2721" spans="10:11" x14ac:dyDescent="0.25">
      <c r="J2721" t="str">
        <f t="shared" ref="J2721:J2744" si="84">MID(K2721,9,4)</f>
        <v>0101</v>
      </c>
      <c r="K2721" s="89" t="s">
        <v>2778</v>
      </c>
    </row>
    <row r="2722" spans="10:11" x14ac:dyDescent="0.25">
      <c r="J2722" t="str">
        <f t="shared" si="84"/>
        <v>0102</v>
      </c>
      <c r="K2722" s="89" t="s">
        <v>2779</v>
      </c>
    </row>
    <row r="2723" spans="10:11" x14ac:dyDescent="0.25">
      <c r="J2723" t="str">
        <f t="shared" si="84"/>
        <v>0103</v>
      </c>
      <c r="K2723" s="89" t="s">
        <v>2780</v>
      </c>
    </row>
    <row r="2724" spans="10:11" x14ac:dyDescent="0.25">
      <c r="J2724" t="str">
        <f t="shared" si="84"/>
        <v>0201</v>
      </c>
      <c r="K2724" s="89" t="s">
        <v>2781</v>
      </c>
    </row>
    <row r="2725" spans="10:11" x14ac:dyDescent="0.25">
      <c r="J2725" t="str">
        <f t="shared" si="84"/>
        <v>0202</v>
      </c>
      <c r="K2725" s="89" t="s">
        <v>2782</v>
      </c>
    </row>
    <row r="2726" spans="10:11" x14ac:dyDescent="0.25">
      <c r="J2726" t="str">
        <f t="shared" si="84"/>
        <v>0203</v>
      </c>
      <c r="K2726" s="89" t="s">
        <v>2783</v>
      </c>
    </row>
    <row r="2727" spans="10:11" x14ac:dyDescent="0.25">
      <c r="J2727" t="str">
        <f t="shared" si="84"/>
        <v>0204</v>
      </c>
      <c r="K2727" s="89" t="s">
        <v>2784</v>
      </c>
    </row>
    <row r="2728" spans="10:11" x14ac:dyDescent="0.25">
      <c r="J2728" t="str">
        <f t="shared" si="84"/>
        <v>0205</v>
      </c>
      <c r="K2728" s="89" t="s">
        <v>2785</v>
      </c>
    </row>
    <row r="2729" spans="10:11" x14ac:dyDescent="0.25">
      <c r="J2729" t="str">
        <f t="shared" si="84"/>
        <v>0206</v>
      </c>
      <c r="K2729" s="89" t="s">
        <v>2786</v>
      </c>
    </row>
    <row r="2730" spans="10:11" x14ac:dyDescent="0.25">
      <c r="J2730" t="str">
        <f t="shared" si="84"/>
        <v>0301</v>
      </c>
      <c r="K2730" s="89" t="s">
        <v>2787</v>
      </c>
    </row>
    <row r="2731" spans="10:11" x14ac:dyDescent="0.25">
      <c r="J2731" t="str">
        <f t="shared" si="84"/>
        <v>0302</v>
      </c>
      <c r="K2731" s="89" t="s">
        <v>2788</v>
      </c>
    </row>
    <row r="2732" spans="10:11" x14ac:dyDescent="0.25">
      <c r="J2732" t="str">
        <f t="shared" si="84"/>
        <v>0303</v>
      </c>
      <c r="K2732" s="89" t="s">
        <v>2789</v>
      </c>
    </row>
    <row r="2733" spans="10:11" x14ac:dyDescent="0.25">
      <c r="J2733" t="str">
        <f t="shared" si="84"/>
        <v>0304</v>
      </c>
      <c r="K2733" s="89" t="s">
        <v>2790</v>
      </c>
    </row>
    <row r="2734" spans="10:11" x14ac:dyDescent="0.25">
      <c r="J2734" t="str">
        <f t="shared" si="84"/>
        <v>0401</v>
      </c>
      <c r="K2734" s="89" t="s">
        <v>2791</v>
      </c>
    </row>
    <row r="2735" spans="10:11" x14ac:dyDescent="0.25">
      <c r="J2735" t="str">
        <f t="shared" si="84"/>
        <v>0402</v>
      </c>
      <c r="K2735" s="89" t="s">
        <v>2792</v>
      </c>
    </row>
    <row r="2736" spans="10:11" x14ac:dyDescent="0.25">
      <c r="J2736" t="str">
        <f t="shared" si="84"/>
        <v>0501</v>
      </c>
      <c r="K2736" s="89" t="s">
        <v>2793</v>
      </c>
    </row>
    <row r="2737" spans="10:11" x14ac:dyDescent="0.25">
      <c r="J2737" t="str">
        <f t="shared" si="84"/>
        <v>0502</v>
      </c>
      <c r="K2737" s="89" t="s">
        <v>2794</v>
      </c>
    </row>
    <row r="2738" spans="10:11" x14ac:dyDescent="0.25">
      <c r="J2738" t="str">
        <f t="shared" si="84"/>
        <v>0503</v>
      </c>
      <c r="K2738" s="89" t="s">
        <v>2795</v>
      </c>
    </row>
    <row r="2739" spans="10:11" x14ac:dyDescent="0.25">
      <c r="J2739" t="str">
        <f t="shared" si="84"/>
        <v>0504</v>
      </c>
      <c r="K2739" s="89" t="s">
        <v>2796</v>
      </c>
    </row>
    <row r="2740" spans="10:11" x14ac:dyDescent="0.25">
      <c r="J2740" t="str">
        <f t="shared" si="84"/>
        <v>0601</v>
      </c>
      <c r="K2740" s="89" t="s">
        <v>2797</v>
      </c>
    </row>
    <row r="2741" spans="10:11" x14ac:dyDescent="0.25">
      <c r="J2741" t="str">
        <f t="shared" si="84"/>
        <v>0602</v>
      </c>
      <c r="K2741" s="89" t="s">
        <v>2798</v>
      </c>
    </row>
    <row r="2742" spans="10:11" x14ac:dyDescent="0.25">
      <c r="J2742" t="str">
        <f t="shared" si="84"/>
        <v>0603</v>
      </c>
      <c r="K2742" s="89" t="s">
        <v>2799</v>
      </c>
    </row>
    <row r="2743" spans="10:11" x14ac:dyDescent="0.25">
      <c r="J2743" t="str">
        <f t="shared" si="84"/>
        <v/>
      </c>
    </row>
    <row r="2744" spans="10:11" x14ac:dyDescent="0.25">
      <c r="J2744" t="str">
        <f t="shared" si="84"/>
        <v/>
      </c>
    </row>
    <row r="2745" spans="10:11" x14ac:dyDescent="0.25">
      <c r="J2745" t="str">
        <f>CONCATENATE(K2745,"_short")</f>
        <v>d_09020309_short</v>
      </c>
      <c r="K2745" s="89" t="s">
        <v>2800</v>
      </c>
    </row>
    <row r="2746" spans="10:11" x14ac:dyDescent="0.25">
      <c r="J2746" t="str">
        <f t="shared" ref="J2746:J2768" si="85">MID(K2746,9,4)</f>
        <v>0101</v>
      </c>
      <c r="K2746" s="89" t="s">
        <v>2801</v>
      </c>
    </row>
    <row r="2747" spans="10:11" x14ac:dyDescent="0.25">
      <c r="J2747" t="str">
        <f t="shared" si="85"/>
        <v>0102</v>
      </c>
      <c r="K2747" s="89" t="s">
        <v>2802</v>
      </c>
    </row>
    <row r="2748" spans="10:11" x14ac:dyDescent="0.25">
      <c r="J2748" t="str">
        <f t="shared" si="85"/>
        <v>0103</v>
      </c>
      <c r="K2748" s="89" t="s">
        <v>2803</v>
      </c>
    </row>
    <row r="2749" spans="10:11" x14ac:dyDescent="0.25">
      <c r="J2749" t="str">
        <f t="shared" si="85"/>
        <v>0104</v>
      </c>
      <c r="K2749" s="89" t="s">
        <v>2804</v>
      </c>
    </row>
    <row r="2750" spans="10:11" x14ac:dyDescent="0.25">
      <c r="J2750" t="str">
        <f t="shared" si="85"/>
        <v>0105</v>
      </c>
      <c r="K2750" s="89" t="s">
        <v>2805</v>
      </c>
    </row>
    <row r="2751" spans="10:11" x14ac:dyDescent="0.25">
      <c r="J2751" t="str">
        <f t="shared" si="85"/>
        <v>0201</v>
      </c>
      <c r="K2751" s="89" t="s">
        <v>2806</v>
      </c>
    </row>
    <row r="2752" spans="10:11" x14ac:dyDescent="0.25">
      <c r="J2752" t="str">
        <f t="shared" si="85"/>
        <v>0202</v>
      </c>
      <c r="K2752" s="89" t="s">
        <v>2807</v>
      </c>
    </row>
    <row r="2753" spans="10:11" x14ac:dyDescent="0.25">
      <c r="J2753" t="str">
        <f t="shared" si="85"/>
        <v>0203</v>
      </c>
      <c r="K2753" s="89" t="s">
        <v>2808</v>
      </c>
    </row>
    <row r="2754" spans="10:11" x14ac:dyDescent="0.25">
      <c r="J2754" t="str">
        <f t="shared" si="85"/>
        <v>0204</v>
      </c>
      <c r="K2754" s="89" t="s">
        <v>2809</v>
      </c>
    </row>
    <row r="2755" spans="10:11" x14ac:dyDescent="0.25">
      <c r="J2755" t="str">
        <f t="shared" si="85"/>
        <v>0205</v>
      </c>
      <c r="K2755" s="89" t="s">
        <v>2810</v>
      </c>
    </row>
    <row r="2756" spans="10:11" x14ac:dyDescent="0.25">
      <c r="J2756" t="str">
        <f t="shared" si="85"/>
        <v>0206</v>
      </c>
      <c r="K2756" s="89" t="s">
        <v>2811</v>
      </c>
    </row>
    <row r="2757" spans="10:11" x14ac:dyDescent="0.25">
      <c r="J2757" t="str">
        <f t="shared" si="85"/>
        <v>0207</v>
      </c>
      <c r="K2757" s="89" t="s">
        <v>2812</v>
      </c>
    </row>
    <row r="2758" spans="10:11" x14ac:dyDescent="0.25">
      <c r="J2758" t="str">
        <f t="shared" si="85"/>
        <v>0208</v>
      </c>
      <c r="K2758" s="89" t="s">
        <v>2813</v>
      </c>
    </row>
    <row r="2759" spans="10:11" x14ac:dyDescent="0.25">
      <c r="J2759" t="str">
        <f t="shared" si="85"/>
        <v>0209</v>
      </c>
      <c r="K2759" s="89" t="s">
        <v>2814</v>
      </c>
    </row>
    <row r="2760" spans="10:11" x14ac:dyDescent="0.25">
      <c r="J2760" t="str">
        <f t="shared" si="85"/>
        <v>0210</v>
      </c>
      <c r="K2760" s="89" t="s">
        <v>2815</v>
      </c>
    </row>
    <row r="2761" spans="10:11" x14ac:dyDescent="0.25">
      <c r="J2761" t="str">
        <f t="shared" si="85"/>
        <v>0301</v>
      </c>
      <c r="K2761" s="89" t="s">
        <v>2816</v>
      </c>
    </row>
    <row r="2762" spans="10:11" x14ac:dyDescent="0.25">
      <c r="J2762" t="str">
        <f t="shared" si="85"/>
        <v>0302</v>
      </c>
      <c r="K2762" s="89" t="s">
        <v>2817</v>
      </c>
    </row>
    <row r="2763" spans="10:11" x14ac:dyDescent="0.25">
      <c r="J2763" t="str">
        <f t="shared" si="85"/>
        <v>0303</v>
      </c>
      <c r="K2763" s="89" t="s">
        <v>2818</v>
      </c>
    </row>
    <row r="2764" spans="10:11" x14ac:dyDescent="0.25">
      <c r="J2764" t="str">
        <f t="shared" si="85"/>
        <v>0304</v>
      </c>
      <c r="K2764" s="89" t="s">
        <v>2819</v>
      </c>
    </row>
    <row r="2765" spans="10:11" x14ac:dyDescent="0.25">
      <c r="J2765" t="str">
        <f t="shared" si="85"/>
        <v>0305</v>
      </c>
      <c r="K2765" s="89" t="s">
        <v>2820</v>
      </c>
    </row>
    <row r="2766" spans="10:11" x14ac:dyDescent="0.25">
      <c r="J2766" t="str">
        <f t="shared" si="85"/>
        <v>0306</v>
      </c>
      <c r="K2766" s="89" t="s">
        <v>2821</v>
      </c>
    </row>
    <row r="2767" spans="10:11" x14ac:dyDescent="0.25">
      <c r="J2767" t="str">
        <f t="shared" si="85"/>
        <v/>
      </c>
    </row>
    <row r="2768" spans="10:11" x14ac:dyDescent="0.25">
      <c r="J2768" t="str">
        <f t="shared" si="85"/>
        <v/>
      </c>
    </row>
    <row r="2769" spans="10:11" x14ac:dyDescent="0.25">
      <c r="J2769" t="str">
        <f>CONCATENATE(K2769,"_short")</f>
        <v>d_09020311_short</v>
      </c>
      <c r="K2769" s="89" t="s">
        <v>2822</v>
      </c>
    </row>
    <row r="2770" spans="10:11" x14ac:dyDescent="0.25">
      <c r="J2770" t="str">
        <f t="shared" ref="J2770:J2808" si="86">MID(K2770,9,4)</f>
        <v>0101</v>
      </c>
      <c r="K2770" s="89" t="s">
        <v>2823</v>
      </c>
    </row>
    <row r="2771" spans="10:11" x14ac:dyDescent="0.25">
      <c r="J2771" t="str">
        <f t="shared" si="86"/>
        <v>0102</v>
      </c>
      <c r="K2771" s="89" t="s">
        <v>2824</v>
      </c>
    </row>
    <row r="2772" spans="10:11" x14ac:dyDescent="0.25">
      <c r="J2772" t="str">
        <f t="shared" si="86"/>
        <v>0103</v>
      </c>
      <c r="K2772" s="89" t="s">
        <v>2825</v>
      </c>
    </row>
    <row r="2773" spans="10:11" x14ac:dyDescent="0.25">
      <c r="J2773" t="str">
        <f t="shared" si="86"/>
        <v>0104</v>
      </c>
      <c r="K2773" s="89" t="s">
        <v>2826</v>
      </c>
    </row>
    <row r="2774" spans="10:11" x14ac:dyDescent="0.25">
      <c r="J2774" t="str">
        <f t="shared" si="86"/>
        <v>0201</v>
      </c>
      <c r="K2774" s="89" t="s">
        <v>2827</v>
      </c>
    </row>
    <row r="2775" spans="10:11" x14ac:dyDescent="0.25">
      <c r="J2775" t="str">
        <f t="shared" si="86"/>
        <v>0202</v>
      </c>
      <c r="K2775" s="89" t="s">
        <v>2828</v>
      </c>
    </row>
    <row r="2776" spans="10:11" x14ac:dyDescent="0.25">
      <c r="J2776" t="str">
        <f t="shared" si="86"/>
        <v>0203</v>
      </c>
      <c r="K2776" s="89" t="s">
        <v>2829</v>
      </c>
    </row>
    <row r="2777" spans="10:11" x14ac:dyDescent="0.25">
      <c r="J2777" t="str">
        <f t="shared" si="86"/>
        <v>0204</v>
      </c>
      <c r="K2777" s="89" t="s">
        <v>2830</v>
      </c>
    </row>
    <row r="2778" spans="10:11" x14ac:dyDescent="0.25">
      <c r="J2778" t="str">
        <f t="shared" si="86"/>
        <v>0205</v>
      </c>
      <c r="K2778" s="89" t="s">
        <v>2831</v>
      </c>
    </row>
    <row r="2779" spans="10:11" x14ac:dyDescent="0.25">
      <c r="J2779" t="str">
        <f t="shared" si="86"/>
        <v>0206</v>
      </c>
      <c r="K2779" s="89" t="s">
        <v>2832</v>
      </c>
    </row>
    <row r="2780" spans="10:11" x14ac:dyDescent="0.25">
      <c r="J2780" t="str">
        <f t="shared" si="86"/>
        <v>0207</v>
      </c>
      <c r="K2780" s="89" t="s">
        <v>2833</v>
      </c>
    </row>
    <row r="2781" spans="10:11" x14ac:dyDescent="0.25">
      <c r="J2781" t="str">
        <f t="shared" si="86"/>
        <v>0301</v>
      </c>
      <c r="K2781" s="89" t="s">
        <v>2834</v>
      </c>
    </row>
    <row r="2782" spans="10:11" x14ac:dyDescent="0.25">
      <c r="J2782" t="str">
        <f t="shared" si="86"/>
        <v>0302</v>
      </c>
      <c r="K2782" s="89" t="s">
        <v>2835</v>
      </c>
    </row>
    <row r="2783" spans="10:11" x14ac:dyDescent="0.25">
      <c r="J2783" t="str">
        <f t="shared" si="86"/>
        <v>0303</v>
      </c>
      <c r="K2783" s="89" t="s">
        <v>2836</v>
      </c>
    </row>
    <row r="2784" spans="10:11" x14ac:dyDescent="0.25">
      <c r="J2784" t="str">
        <f t="shared" si="86"/>
        <v>0304</v>
      </c>
      <c r="K2784" s="89" t="s">
        <v>2837</v>
      </c>
    </row>
    <row r="2785" spans="10:11" x14ac:dyDescent="0.25">
      <c r="J2785" t="str">
        <f t="shared" si="86"/>
        <v>0401</v>
      </c>
      <c r="K2785" s="89" t="s">
        <v>2838</v>
      </c>
    </row>
    <row r="2786" spans="10:11" x14ac:dyDescent="0.25">
      <c r="J2786" t="str">
        <f t="shared" si="86"/>
        <v>0402</v>
      </c>
      <c r="K2786" s="89" t="s">
        <v>2839</v>
      </c>
    </row>
    <row r="2787" spans="10:11" x14ac:dyDescent="0.25">
      <c r="J2787" t="str">
        <f t="shared" si="86"/>
        <v>0403</v>
      </c>
      <c r="K2787" s="89" t="s">
        <v>2840</v>
      </c>
    </row>
    <row r="2788" spans="10:11" x14ac:dyDescent="0.25">
      <c r="J2788" t="str">
        <f t="shared" si="86"/>
        <v>0404</v>
      </c>
      <c r="K2788" s="89" t="s">
        <v>2841</v>
      </c>
    </row>
    <row r="2789" spans="10:11" x14ac:dyDescent="0.25">
      <c r="J2789" t="str">
        <f t="shared" si="86"/>
        <v>0501</v>
      </c>
      <c r="K2789" s="89" t="s">
        <v>2842</v>
      </c>
    </row>
    <row r="2790" spans="10:11" x14ac:dyDescent="0.25">
      <c r="J2790" t="str">
        <f t="shared" si="86"/>
        <v>0502</v>
      </c>
      <c r="K2790" s="89" t="s">
        <v>2843</v>
      </c>
    </row>
    <row r="2791" spans="10:11" x14ac:dyDescent="0.25">
      <c r="J2791" t="str">
        <f t="shared" si="86"/>
        <v>0503</v>
      </c>
      <c r="K2791" s="89" t="s">
        <v>2844</v>
      </c>
    </row>
    <row r="2792" spans="10:11" x14ac:dyDescent="0.25">
      <c r="J2792" t="str">
        <f t="shared" si="86"/>
        <v>0504</v>
      </c>
      <c r="K2792" s="89" t="s">
        <v>2845</v>
      </c>
    </row>
    <row r="2793" spans="10:11" x14ac:dyDescent="0.25">
      <c r="J2793" t="str">
        <f t="shared" si="86"/>
        <v>0505</v>
      </c>
      <c r="K2793" s="89" t="s">
        <v>2846</v>
      </c>
    </row>
    <row r="2794" spans="10:11" x14ac:dyDescent="0.25">
      <c r="J2794" t="str">
        <f t="shared" si="86"/>
        <v>0601</v>
      </c>
      <c r="K2794" s="89" t="s">
        <v>2847</v>
      </c>
    </row>
    <row r="2795" spans="10:11" x14ac:dyDescent="0.25">
      <c r="J2795" t="str">
        <f t="shared" si="86"/>
        <v>0602</v>
      </c>
      <c r="K2795" s="89" t="s">
        <v>2848</v>
      </c>
    </row>
    <row r="2796" spans="10:11" x14ac:dyDescent="0.25">
      <c r="J2796" t="str">
        <f t="shared" si="86"/>
        <v>0603</v>
      </c>
      <c r="K2796" s="89" t="s">
        <v>2849</v>
      </c>
    </row>
    <row r="2797" spans="10:11" x14ac:dyDescent="0.25">
      <c r="J2797" t="str">
        <f t="shared" si="86"/>
        <v>0604</v>
      </c>
      <c r="K2797" s="89" t="s">
        <v>2850</v>
      </c>
    </row>
    <row r="2798" spans="10:11" x14ac:dyDescent="0.25">
      <c r="J2798" t="str">
        <f t="shared" si="86"/>
        <v>0701</v>
      </c>
      <c r="K2798" s="89" t="s">
        <v>2851</v>
      </c>
    </row>
    <row r="2799" spans="10:11" x14ac:dyDescent="0.25">
      <c r="J2799" t="str">
        <f t="shared" si="86"/>
        <v>0702</v>
      </c>
      <c r="K2799" s="89" t="s">
        <v>2852</v>
      </c>
    </row>
    <row r="2800" spans="10:11" x14ac:dyDescent="0.25">
      <c r="J2800" t="str">
        <f t="shared" si="86"/>
        <v>0703</v>
      </c>
      <c r="K2800" s="89" t="s">
        <v>2853</v>
      </c>
    </row>
    <row r="2801" spans="10:11" x14ac:dyDescent="0.25">
      <c r="J2801" t="str">
        <f t="shared" si="86"/>
        <v>0704</v>
      </c>
      <c r="K2801" s="89" t="s">
        <v>2854</v>
      </c>
    </row>
    <row r="2802" spans="10:11" x14ac:dyDescent="0.25">
      <c r="J2802" t="str">
        <f t="shared" si="86"/>
        <v>0801</v>
      </c>
      <c r="K2802" s="89" t="s">
        <v>2855</v>
      </c>
    </row>
    <row r="2803" spans="10:11" x14ac:dyDescent="0.25">
      <c r="J2803" t="str">
        <f t="shared" si="86"/>
        <v>0802</v>
      </c>
      <c r="K2803" s="89" t="s">
        <v>2856</v>
      </c>
    </row>
    <row r="2804" spans="10:11" x14ac:dyDescent="0.25">
      <c r="J2804" t="str">
        <f t="shared" si="86"/>
        <v>0803</v>
      </c>
      <c r="K2804" s="89" t="s">
        <v>2857</v>
      </c>
    </row>
    <row r="2805" spans="10:11" x14ac:dyDescent="0.25">
      <c r="J2805" t="str">
        <f t="shared" si="86"/>
        <v>0901</v>
      </c>
      <c r="K2805" s="89" t="s">
        <v>2858</v>
      </c>
    </row>
    <row r="2806" spans="10:11" x14ac:dyDescent="0.25">
      <c r="J2806" t="str">
        <f t="shared" si="86"/>
        <v>0902</v>
      </c>
      <c r="K2806" s="89" t="s">
        <v>2859</v>
      </c>
    </row>
    <row r="2807" spans="10:11" x14ac:dyDescent="0.25">
      <c r="J2807" t="str">
        <f t="shared" si="86"/>
        <v/>
      </c>
    </row>
    <row r="2808" spans="10:11" x14ac:dyDescent="0.25">
      <c r="J2808" t="str">
        <f t="shared" si="86"/>
        <v/>
      </c>
    </row>
    <row r="2809" spans="10:11" x14ac:dyDescent="0.25">
      <c r="J2809" t="str">
        <f>CONCATENATE(K2809,"_short")</f>
        <v>d_09020312_short</v>
      </c>
      <c r="K2809" s="89" t="s">
        <v>2860</v>
      </c>
    </row>
    <row r="2810" spans="10:11" x14ac:dyDescent="0.25">
      <c r="J2810" t="str">
        <f t="shared" ref="J2810:J2845" si="87">MID(K2810,9,4)</f>
        <v>0101</v>
      </c>
      <c r="K2810" s="89" t="s">
        <v>2861</v>
      </c>
    </row>
    <row r="2811" spans="10:11" x14ac:dyDescent="0.25">
      <c r="J2811" t="str">
        <f t="shared" si="87"/>
        <v>0102</v>
      </c>
      <c r="K2811" s="89" t="s">
        <v>2862</v>
      </c>
    </row>
    <row r="2812" spans="10:11" x14ac:dyDescent="0.25">
      <c r="J2812" t="str">
        <f t="shared" si="87"/>
        <v>0103</v>
      </c>
      <c r="K2812" s="89" t="s">
        <v>2863</v>
      </c>
    </row>
    <row r="2813" spans="10:11" x14ac:dyDescent="0.25">
      <c r="J2813" t="str">
        <f t="shared" si="87"/>
        <v>0104</v>
      </c>
      <c r="K2813" s="89" t="s">
        <v>2864</v>
      </c>
    </row>
    <row r="2814" spans="10:11" x14ac:dyDescent="0.25">
      <c r="J2814" t="str">
        <f t="shared" si="87"/>
        <v>0105</v>
      </c>
      <c r="K2814" s="89" t="s">
        <v>2865</v>
      </c>
    </row>
    <row r="2815" spans="10:11" x14ac:dyDescent="0.25">
      <c r="J2815" t="str">
        <f t="shared" si="87"/>
        <v>0106</v>
      </c>
      <c r="K2815" s="89" t="s">
        <v>2866</v>
      </c>
    </row>
    <row r="2816" spans="10:11" x14ac:dyDescent="0.25">
      <c r="J2816" t="str">
        <f t="shared" si="87"/>
        <v>0107</v>
      </c>
      <c r="K2816" s="89" t="s">
        <v>2867</v>
      </c>
    </row>
    <row r="2817" spans="10:11" x14ac:dyDescent="0.25">
      <c r="J2817" t="str">
        <f t="shared" si="87"/>
        <v>0201</v>
      </c>
      <c r="K2817" s="89" t="s">
        <v>2868</v>
      </c>
    </row>
    <row r="2818" spans="10:11" x14ac:dyDescent="0.25">
      <c r="J2818" t="str">
        <f t="shared" si="87"/>
        <v>0202</v>
      </c>
      <c r="K2818" s="89" t="s">
        <v>2869</v>
      </c>
    </row>
    <row r="2819" spans="10:11" x14ac:dyDescent="0.25">
      <c r="J2819" t="str">
        <f t="shared" si="87"/>
        <v>0203</v>
      </c>
      <c r="K2819" s="89" t="s">
        <v>2870</v>
      </c>
    </row>
    <row r="2820" spans="10:11" x14ac:dyDescent="0.25">
      <c r="J2820" t="str">
        <f t="shared" si="87"/>
        <v>0204</v>
      </c>
      <c r="K2820" s="89" t="s">
        <v>2871</v>
      </c>
    </row>
    <row r="2821" spans="10:11" x14ac:dyDescent="0.25">
      <c r="J2821" t="str">
        <f t="shared" si="87"/>
        <v>0205</v>
      </c>
      <c r="K2821" s="89" t="s">
        <v>2872</v>
      </c>
    </row>
    <row r="2822" spans="10:11" x14ac:dyDescent="0.25">
      <c r="J2822" t="str">
        <f t="shared" si="87"/>
        <v>0206</v>
      </c>
      <c r="K2822" s="89" t="s">
        <v>2873</v>
      </c>
    </row>
    <row r="2823" spans="10:11" x14ac:dyDescent="0.25">
      <c r="J2823" t="str">
        <f t="shared" si="87"/>
        <v>0207</v>
      </c>
      <c r="K2823" s="89" t="s">
        <v>2874</v>
      </c>
    </row>
    <row r="2824" spans="10:11" x14ac:dyDescent="0.25">
      <c r="J2824" t="str">
        <f t="shared" si="87"/>
        <v>0208</v>
      </c>
      <c r="K2824" s="89" t="s">
        <v>2875</v>
      </c>
    </row>
    <row r="2825" spans="10:11" x14ac:dyDescent="0.25">
      <c r="J2825" t="str">
        <f t="shared" si="87"/>
        <v>0301</v>
      </c>
      <c r="K2825" s="89" t="s">
        <v>2876</v>
      </c>
    </row>
    <row r="2826" spans="10:11" x14ac:dyDescent="0.25">
      <c r="J2826" t="str">
        <f t="shared" si="87"/>
        <v>0302</v>
      </c>
      <c r="K2826" s="89" t="s">
        <v>2877</v>
      </c>
    </row>
    <row r="2827" spans="10:11" x14ac:dyDescent="0.25">
      <c r="J2827" t="str">
        <f t="shared" si="87"/>
        <v>0303</v>
      </c>
      <c r="K2827" s="89" t="s">
        <v>2878</v>
      </c>
    </row>
    <row r="2828" spans="10:11" x14ac:dyDescent="0.25">
      <c r="J2828" t="str">
        <f t="shared" si="87"/>
        <v>0401</v>
      </c>
      <c r="K2828" s="89" t="s">
        <v>2879</v>
      </c>
    </row>
    <row r="2829" spans="10:11" x14ac:dyDescent="0.25">
      <c r="J2829" t="str">
        <f t="shared" si="87"/>
        <v>0402</v>
      </c>
      <c r="K2829" s="89" t="s">
        <v>2880</v>
      </c>
    </row>
    <row r="2830" spans="10:11" x14ac:dyDescent="0.25">
      <c r="J2830" t="str">
        <f t="shared" si="87"/>
        <v>0403</v>
      </c>
      <c r="K2830" s="89" t="s">
        <v>2881</v>
      </c>
    </row>
    <row r="2831" spans="10:11" x14ac:dyDescent="0.25">
      <c r="J2831" t="str">
        <f t="shared" si="87"/>
        <v>0501</v>
      </c>
      <c r="K2831" s="89" t="s">
        <v>2882</v>
      </c>
    </row>
    <row r="2832" spans="10:11" x14ac:dyDescent="0.25">
      <c r="J2832" t="str">
        <f t="shared" si="87"/>
        <v>0502</v>
      </c>
      <c r="K2832" s="89" t="s">
        <v>2883</v>
      </c>
    </row>
    <row r="2833" spans="10:11" x14ac:dyDescent="0.25">
      <c r="J2833" t="str">
        <f t="shared" si="87"/>
        <v>0601</v>
      </c>
      <c r="K2833" s="89" t="s">
        <v>2884</v>
      </c>
    </row>
    <row r="2834" spans="10:11" x14ac:dyDescent="0.25">
      <c r="J2834" t="str">
        <f t="shared" si="87"/>
        <v>0602</v>
      </c>
      <c r="K2834" s="89" t="s">
        <v>2885</v>
      </c>
    </row>
    <row r="2835" spans="10:11" x14ac:dyDescent="0.25">
      <c r="J2835" t="str">
        <f t="shared" si="87"/>
        <v>0603</v>
      </c>
      <c r="K2835" s="89" t="s">
        <v>2886</v>
      </c>
    </row>
    <row r="2836" spans="10:11" x14ac:dyDescent="0.25">
      <c r="J2836" t="str">
        <f t="shared" si="87"/>
        <v>0604</v>
      </c>
      <c r="K2836" s="89" t="s">
        <v>2887</v>
      </c>
    </row>
    <row r="2837" spans="10:11" x14ac:dyDescent="0.25">
      <c r="J2837" t="str">
        <f t="shared" si="87"/>
        <v>0605</v>
      </c>
      <c r="K2837" s="89" t="s">
        <v>2888</v>
      </c>
    </row>
    <row r="2838" spans="10:11" x14ac:dyDescent="0.25">
      <c r="J2838" t="str">
        <f t="shared" si="87"/>
        <v>0606</v>
      </c>
      <c r="K2838" s="89" t="s">
        <v>2889</v>
      </c>
    </row>
    <row r="2839" spans="10:11" x14ac:dyDescent="0.25">
      <c r="J2839" t="str">
        <f t="shared" si="87"/>
        <v>0701</v>
      </c>
      <c r="K2839" s="89" t="s">
        <v>2890</v>
      </c>
    </row>
    <row r="2840" spans="10:11" x14ac:dyDescent="0.25">
      <c r="J2840" t="str">
        <f t="shared" si="87"/>
        <v>0702</v>
      </c>
      <c r="K2840" s="89" t="s">
        <v>2891</v>
      </c>
    </row>
    <row r="2841" spans="10:11" x14ac:dyDescent="0.25">
      <c r="J2841" t="str">
        <f t="shared" si="87"/>
        <v>0703</v>
      </c>
      <c r="K2841" s="89" t="s">
        <v>2892</v>
      </c>
    </row>
    <row r="2842" spans="10:11" x14ac:dyDescent="0.25">
      <c r="J2842" t="str">
        <f t="shared" si="87"/>
        <v>0704</v>
      </c>
      <c r="K2842" s="89" t="s">
        <v>2893</v>
      </c>
    </row>
    <row r="2843" spans="10:11" x14ac:dyDescent="0.25">
      <c r="J2843" t="str">
        <f t="shared" si="87"/>
        <v>0705</v>
      </c>
      <c r="K2843" s="89" t="s">
        <v>2894</v>
      </c>
    </row>
    <row r="2844" spans="10:11" x14ac:dyDescent="0.25">
      <c r="J2844" t="str">
        <f t="shared" si="87"/>
        <v/>
      </c>
    </row>
    <row r="2845" spans="10:11" x14ac:dyDescent="0.25">
      <c r="J2845" t="str">
        <f t="shared" si="87"/>
        <v/>
      </c>
    </row>
    <row r="2846" spans="10:11" x14ac:dyDescent="0.25">
      <c r="J2846" t="str">
        <f>CONCATENATE(K2846,"_short")</f>
        <v>d_09020314_short</v>
      </c>
      <c r="K2846" s="89" t="s">
        <v>2895</v>
      </c>
    </row>
    <row r="2847" spans="10:11" x14ac:dyDescent="0.25">
      <c r="J2847" t="str">
        <f t="shared" ref="J2847:J2877" si="88">MID(K2847,9,4)</f>
        <v>0101</v>
      </c>
      <c r="K2847" s="89" t="s">
        <v>2896</v>
      </c>
    </row>
    <row r="2848" spans="10:11" x14ac:dyDescent="0.25">
      <c r="J2848" t="str">
        <f t="shared" si="88"/>
        <v>0102</v>
      </c>
      <c r="K2848" s="89" t="s">
        <v>2897</v>
      </c>
    </row>
    <row r="2849" spans="10:11" x14ac:dyDescent="0.25">
      <c r="J2849" t="str">
        <f t="shared" si="88"/>
        <v>0103</v>
      </c>
      <c r="K2849" s="89" t="s">
        <v>2898</v>
      </c>
    </row>
    <row r="2850" spans="10:11" x14ac:dyDescent="0.25">
      <c r="J2850" t="str">
        <f t="shared" si="88"/>
        <v>0104</v>
      </c>
      <c r="K2850" s="89" t="s">
        <v>2899</v>
      </c>
    </row>
    <row r="2851" spans="10:11" x14ac:dyDescent="0.25">
      <c r="J2851" t="str">
        <f t="shared" si="88"/>
        <v>0105</v>
      </c>
      <c r="K2851" s="89" t="s">
        <v>2900</v>
      </c>
    </row>
    <row r="2852" spans="10:11" x14ac:dyDescent="0.25">
      <c r="J2852" t="str">
        <f t="shared" si="88"/>
        <v>0106</v>
      </c>
      <c r="K2852" s="89" t="s">
        <v>2901</v>
      </c>
    </row>
    <row r="2853" spans="10:11" x14ac:dyDescent="0.25">
      <c r="J2853" t="str">
        <f t="shared" si="88"/>
        <v>0201</v>
      </c>
      <c r="K2853" s="89" t="s">
        <v>2902</v>
      </c>
    </row>
    <row r="2854" spans="10:11" x14ac:dyDescent="0.25">
      <c r="J2854" t="str">
        <f t="shared" si="88"/>
        <v>0202</v>
      </c>
      <c r="K2854" s="89" t="s">
        <v>2903</v>
      </c>
    </row>
    <row r="2855" spans="10:11" x14ac:dyDescent="0.25">
      <c r="J2855" t="str">
        <f t="shared" si="88"/>
        <v>0203</v>
      </c>
      <c r="K2855" s="89" t="s">
        <v>2904</v>
      </c>
    </row>
    <row r="2856" spans="10:11" x14ac:dyDescent="0.25">
      <c r="J2856" t="str">
        <f t="shared" si="88"/>
        <v>0204</v>
      </c>
      <c r="K2856" s="89" t="s">
        <v>2905</v>
      </c>
    </row>
    <row r="2857" spans="10:11" x14ac:dyDescent="0.25">
      <c r="J2857" t="str">
        <f t="shared" si="88"/>
        <v>0205</v>
      </c>
      <c r="K2857" s="89" t="s">
        <v>2906</v>
      </c>
    </row>
    <row r="2858" spans="10:11" x14ac:dyDescent="0.25">
      <c r="J2858" t="str">
        <f t="shared" si="88"/>
        <v>0301</v>
      </c>
      <c r="K2858" s="89" t="s">
        <v>2907</v>
      </c>
    </row>
    <row r="2859" spans="10:11" x14ac:dyDescent="0.25">
      <c r="J2859" t="str">
        <f t="shared" si="88"/>
        <v>0302</v>
      </c>
      <c r="K2859" s="89" t="s">
        <v>2908</v>
      </c>
    </row>
    <row r="2860" spans="10:11" x14ac:dyDescent="0.25">
      <c r="J2860" t="str">
        <f t="shared" si="88"/>
        <v>0303</v>
      </c>
      <c r="K2860" s="89" t="s">
        <v>2909</v>
      </c>
    </row>
    <row r="2861" spans="10:11" x14ac:dyDescent="0.25">
      <c r="J2861" t="str">
        <f t="shared" si="88"/>
        <v>0401</v>
      </c>
      <c r="K2861" s="89" t="s">
        <v>2910</v>
      </c>
    </row>
    <row r="2862" spans="10:11" x14ac:dyDescent="0.25">
      <c r="J2862" t="str">
        <f t="shared" si="88"/>
        <v>0402</v>
      </c>
      <c r="K2862" s="89" t="s">
        <v>2911</v>
      </c>
    </row>
    <row r="2863" spans="10:11" x14ac:dyDescent="0.25">
      <c r="J2863" t="str">
        <f t="shared" si="88"/>
        <v>0403</v>
      </c>
      <c r="K2863" s="89" t="s">
        <v>2912</v>
      </c>
    </row>
    <row r="2864" spans="10:11" x14ac:dyDescent="0.25">
      <c r="J2864" t="str">
        <f t="shared" si="88"/>
        <v>0501</v>
      </c>
      <c r="K2864" s="89" t="s">
        <v>2913</v>
      </c>
    </row>
    <row r="2865" spans="10:11" x14ac:dyDescent="0.25">
      <c r="J2865" t="str">
        <f t="shared" si="88"/>
        <v>0502</v>
      </c>
      <c r="K2865" s="89" t="s">
        <v>2914</v>
      </c>
    </row>
    <row r="2866" spans="10:11" x14ac:dyDescent="0.25">
      <c r="J2866" t="str">
        <f t="shared" si="88"/>
        <v>0503</v>
      </c>
      <c r="K2866" s="89" t="s">
        <v>2915</v>
      </c>
    </row>
    <row r="2867" spans="10:11" x14ac:dyDescent="0.25">
      <c r="J2867" t="str">
        <f t="shared" si="88"/>
        <v>0504</v>
      </c>
      <c r="K2867" s="89" t="s">
        <v>2916</v>
      </c>
    </row>
    <row r="2868" spans="10:11" x14ac:dyDescent="0.25">
      <c r="J2868" t="str">
        <f t="shared" si="88"/>
        <v>0505</v>
      </c>
      <c r="K2868" s="89" t="s">
        <v>2917</v>
      </c>
    </row>
    <row r="2869" spans="10:11" x14ac:dyDescent="0.25">
      <c r="J2869" t="str">
        <f t="shared" si="88"/>
        <v>0506</v>
      </c>
      <c r="K2869" s="89" t="s">
        <v>2918</v>
      </c>
    </row>
    <row r="2870" spans="10:11" x14ac:dyDescent="0.25">
      <c r="J2870" t="str">
        <f t="shared" si="88"/>
        <v>0601</v>
      </c>
      <c r="K2870" s="89" t="s">
        <v>2919</v>
      </c>
    </row>
    <row r="2871" spans="10:11" x14ac:dyDescent="0.25">
      <c r="J2871" t="str">
        <f t="shared" si="88"/>
        <v>0602</v>
      </c>
      <c r="K2871" s="89" t="s">
        <v>2920</v>
      </c>
    </row>
    <row r="2872" spans="10:11" x14ac:dyDescent="0.25">
      <c r="J2872" t="str">
        <f t="shared" si="88"/>
        <v>0603</v>
      </c>
      <c r="K2872" s="89" t="s">
        <v>2921</v>
      </c>
    </row>
    <row r="2873" spans="10:11" x14ac:dyDescent="0.25">
      <c r="J2873" t="str">
        <f t="shared" si="88"/>
        <v>0604</v>
      </c>
      <c r="K2873" s="89" t="s">
        <v>2922</v>
      </c>
    </row>
    <row r="2874" spans="10:11" x14ac:dyDescent="0.25">
      <c r="J2874" t="str">
        <f t="shared" si="88"/>
        <v>0605</v>
      </c>
      <c r="K2874" s="89" t="s">
        <v>2923</v>
      </c>
    </row>
    <row r="2875" spans="10:11" x14ac:dyDescent="0.25">
      <c r="J2875" t="str">
        <f t="shared" si="88"/>
        <v>0606</v>
      </c>
      <c r="K2875" s="89" t="s">
        <v>2924</v>
      </c>
    </row>
    <row r="2876" spans="10:11" x14ac:dyDescent="0.25">
      <c r="J2876" t="str">
        <f t="shared" si="88"/>
        <v/>
      </c>
    </row>
    <row r="2877" spans="10:11" x14ac:dyDescent="0.25">
      <c r="J2877" t="str">
        <f t="shared" si="88"/>
        <v/>
      </c>
    </row>
    <row r="2878" spans="10:11" x14ac:dyDescent="0.25">
      <c r="J2878" t="str">
        <f>CONCATENATE(K2878,"_short")</f>
        <v>d_09030001_short</v>
      </c>
      <c r="K2878" s="89" t="s">
        <v>2925</v>
      </c>
    </row>
    <row r="2879" spans="10:11" x14ac:dyDescent="0.25">
      <c r="J2879" t="str">
        <f t="shared" ref="J2879:J2910" si="89">MID(K2879,9,4)</f>
        <v>0101</v>
      </c>
      <c r="K2879" s="89" t="s">
        <v>2926</v>
      </c>
    </row>
    <row r="2880" spans="10:11" x14ac:dyDescent="0.25">
      <c r="J2880" t="str">
        <f t="shared" si="89"/>
        <v>0102</v>
      </c>
      <c r="K2880" s="89" t="s">
        <v>2927</v>
      </c>
    </row>
    <row r="2881" spans="10:11" x14ac:dyDescent="0.25">
      <c r="J2881" t="str">
        <f t="shared" si="89"/>
        <v>0103</v>
      </c>
      <c r="K2881" s="89" t="s">
        <v>2928</v>
      </c>
    </row>
    <row r="2882" spans="10:11" x14ac:dyDescent="0.25">
      <c r="J2882" t="str">
        <f t="shared" si="89"/>
        <v>0104</v>
      </c>
      <c r="K2882" s="89" t="s">
        <v>2929</v>
      </c>
    </row>
    <row r="2883" spans="10:11" x14ac:dyDescent="0.25">
      <c r="J2883" t="str">
        <f t="shared" si="89"/>
        <v>0201</v>
      </c>
      <c r="K2883" s="89" t="s">
        <v>2930</v>
      </c>
    </row>
    <row r="2884" spans="10:11" x14ac:dyDescent="0.25">
      <c r="J2884" t="str">
        <f t="shared" si="89"/>
        <v>0202</v>
      </c>
      <c r="K2884" s="89" t="s">
        <v>2931</v>
      </c>
    </row>
    <row r="2885" spans="10:11" x14ac:dyDescent="0.25">
      <c r="J2885" t="str">
        <f t="shared" si="89"/>
        <v>0203</v>
      </c>
      <c r="K2885" s="89" t="s">
        <v>2932</v>
      </c>
    </row>
    <row r="2886" spans="10:11" x14ac:dyDescent="0.25">
      <c r="J2886" t="str">
        <f t="shared" si="89"/>
        <v>0204</v>
      </c>
      <c r="K2886" s="89" t="s">
        <v>2933</v>
      </c>
    </row>
    <row r="2887" spans="10:11" x14ac:dyDescent="0.25">
      <c r="J2887" t="str">
        <f t="shared" si="89"/>
        <v>0205</v>
      </c>
      <c r="K2887" s="89" t="s">
        <v>2934</v>
      </c>
    </row>
    <row r="2888" spans="10:11" x14ac:dyDescent="0.25">
      <c r="J2888" t="str">
        <f t="shared" si="89"/>
        <v>0301</v>
      </c>
      <c r="K2888" s="89" t="s">
        <v>2935</v>
      </c>
    </row>
    <row r="2889" spans="10:11" x14ac:dyDescent="0.25">
      <c r="J2889" t="str">
        <f t="shared" si="89"/>
        <v>0302</v>
      </c>
      <c r="K2889" s="89" t="s">
        <v>2936</v>
      </c>
    </row>
    <row r="2890" spans="10:11" x14ac:dyDescent="0.25">
      <c r="J2890" t="str">
        <f t="shared" si="89"/>
        <v>0303</v>
      </c>
      <c r="K2890" s="89" t="s">
        <v>2937</v>
      </c>
    </row>
    <row r="2891" spans="10:11" x14ac:dyDescent="0.25">
      <c r="J2891" t="str">
        <f t="shared" si="89"/>
        <v>0304</v>
      </c>
      <c r="K2891" s="89" t="s">
        <v>2938</v>
      </c>
    </row>
    <row r="2892" spans="10:11" x14ac:dyDescent="0.25">
      <c r="J2892" t="str">
        <f t="shared" si="89"/>
        <v>0305</v>
      </c>
      <c r="K2892" s="89" t="s">
        <v>2939</v>
      </c>
    </row>
    <row r="2893" spans="10:11" x14ac:dyDescent="0.25">
      <c r="J2893" t="str">
        <f t="shared" si="89"/>
        <v>0306</v>
      </c>
      <c r="K2893" s="89" t="s">
        <v>2940</v>
      </c>
    </row>
    <row r="2894" spans="10:11" x14ac:dyDescent="0.25">
      <c r="J2894" t="str">
        <f t="shared" si="89"/>
        <v>0401</v>
      </c>
      <c r="K2894" s="89" t="s">
        <v>2941</v>
      </c>
    </row>
    <row r="2895" spans="10:11" x14ac:dyDescent="0.25">
      <c r="J2895" t="str">
        <f t="shared" si="89"/>
        <v>0402</v>
      </c>
      <c r="K2895" s="89" t="s">
        <v>2942</v>
      </c>
    </row>
    <row r="2896" spans="10:11" x14ac:dyDescent="0.25">
      <c r="J2896" t="str">
        <f t="shared" si="89"/>
        <v>0403</v>
      </c>
      <c r="K2896" s="89" t="s">
        <v>2943</v>
      </c>
    </row>
    <row r="2897" spans="10:11" x14ac:dyDescent="0.25">
      <c r="J2897" t="str">
        <f t="shared" si="89"/>
        <v>0404</v>
      </c>
      <c r="K2897" s="89" t="s">
        <v>2944</v>
      </c>
    </row>
    <row r="2898" spans="10:11" x14ac:dyDescent="0.25">
      <c r="J2898" t="str">
        <f t="shared" si="89"/>
        <v>0405</v>
      </c>
      <c r="K2898" s="89" t="s">
        <v>2945</v>
      </c>
    </row>
    <row r="2899" spans="10:11" x14ac:dyDescent="0.25">
      <c r="J2899" t="str">
        <f t="shared" si="89"/>
        <v>0406</v>
      </c>
      <c r="K2899" s="89" t="s">
        <v>2946</v>
      </c>
    </row>
    <row r="2900" spans="10:11" x14ac:dyDescent="0.25">
      <c r="J2900" t="str">
        <f t="shared" si="89"/>
        <v>0407</v>
      </c>
      <c r="K2900" s="89" t="s">
        <v>2947</v>
      </c>
    </row>
    <row r="2901" spans="10:11" x14ac:dyDescent="0.25">
      <c r="J2901" t="str">
        <f t="shared" si="89"/>
        <v>0408</v>
      </c>
      <c r="K2901" s="89" t="s">
        <v>2948</v>
      </c>
    </row>
    <row r="2902" spans="10:11" x14ac:dyDescent="0.25">
      <c r="J2902" t="str">
        <f t="shared" si="89"/>
        <v>0409</v>
      </c>
      <c r="K2902" s="89" t="s">
        <v>2949</v>
      </c>
    </row>
    <row r="2903" spans="10:11" x14ac:dyDescent="0.25">
      <c r="J2903" t="str">
        <f t="shared" si="89"/>
        <v>0501</v>
      </c>
      <c r="K2903" s="89" t="s">
        <v>2950</v>
      </c>
    </row>
    <row r="2904" spans="10:11" x14ac:dyDescent="0.25">
      <c r="J2904" t="str">
        <f t="shared" si="89"/>
        <v>0502</v>
      </c>
      <c r="K2904" s="89" t="s">
        <v>2951</v>
      </c>
    </row>
    <row r="2905" spans="10:11" x14ac:dyDescent="0.25">
      <c r="J2905" t="str">
        <f t="shared" si="89"/>
        <v>0503</v>
      </c>
      <c r="K2905" s="89" t="s">
        <v>2952</v>
      </c>
    </row>
    <row r="2906" spans="10:11" x14ac:dyDescent="0.25">
      <c r="J2906" t="str">
        <f t="shared" si="89"/>
        <v>0504</v>
      </c>
      <c r="K2906" s="89" t="s">
        <v>2953</v>
      </c>
    </row>
    <row r="2907" spans="10:11" x14ac:dyDescent="0.25">
      <c r="J2907" t="str">
        <f t="shared" si="89"/>
        <v>0505</v>
      </c>
      <c r="K2907" s="89" t="s">
        <v>2954</v>
      </c>
    </row>
    <row r="2908" spans="10:11" x14ac:dyDescent="0.25">
      <c r="J2908" t="str">
        <f t="shared" si="89"/>
        <v>0506</v>
      </c>
      <c r="K2908" s="89" t="s">
        <v>2955</v>
      </c>
    </row>
    <row r="2909" spans="10:11" x14ac:dyDescent="0.25">
      <c r="J2909" t="str">
        <f t="shared" si="89"/>
        <v>0507</v>
      </c>
      <c r="K2909" s="89" t="s">
        <v>2956</v>
      </c>
    </row>
    <row r="2910" spans="10:11" x14ac:dyDescent="0.25">
      <c r="J2910" t="str">
        <f t="shared" si="89"/>
        <v>0601</v>
      </c>
      <c r="K2910" s="89" t="s">
        <v>2957</v>
      </c>
    </row>
    <row r="2911" spans="10:11" x14ac:dyDescent="0.25">
      <c r="J2911" t="str">
        <f t="shared" ref="J2911:J2942" si="90">MID(K2911,9,4)</f>
        <v>0602</v>
      </c>
      <c r="K2911" s="89" t="s">
        <v>2958</v>
      </c>
    </row>
    <row r="2912" spans="10:11" x14ac:dyDescent="0.25">
      <c r="J2912" t="str">
        <f t="shared" si="90"/>
        <v>0603</v>
      </c>
      <c r="K2912" s="89" t="s">
        <v>2959</v>
      </c>
    </row>
    <row r="2913" spans="10:11" x14ac:dyDescent="0.25">
      <c r="J2913" t="str">
        <f t="shared" si="90"/>
        <v>0604</v>
      </c>
      <c r="K2913" s="89" t="s">
        <v>2960</v>
      </c>
    </row>
    <row r="2914" spans="10:11" x14ac:dyDescent="0.25">
      <c r="J2914" t="str">
        <f t="shared" si="90"/>
        <v>0605</v>
      </c>
      <c r="K2914" s="89" t="s">
        <v>2961</v>
      </c>
    </row>
    <row r="2915" spans="10:11" x14ac:dyDescent="0.25">
      <c r="J2915" t="str">
        <f t="shared" si="90"/>
        <v>0606</v>
      </c>
      <c r="K2915" s="89" t="s">
        <v>2962</v>
      </c>
    </row>
    <row r="2916" spans="10:11" x14ac:dyDescent="0.25">
      <c r="J2916" t="str">
        <f t="shared" si="90"/>
        <v>0701</v>
      </c>
      <c r="K2916" s="89" t="s">
        <v>2963</v>
      </c>
    </row>
    <row r="2917" spans="10:11" x14ac:dyDescent="0.25">
      <c r="J2917" t="str">
        <f t="shared" si="90"/>
        <v>0702</v>
      </c>
      <c r="K2917" s="89" t="s">
        <v>2964</v>
      </c>
    </row>
    <row r="2918" spans="10:11" x14ac:dyDescent="0.25">
      <c r="J2918" t="str">
        <f t="shared" si="90"/>
        <v>0703</v>
      </c>
      <c r="K2918" s="89" t="s">
        <v>2965</v>
      </c>
    </row>
    <row r="2919" spans="10:11" x14ac:dyDescent="0.25">
      <c r="J2919" t="str">
        <f t="shared" si="90"/>
        <v>0704</v>
      </c>
      <c r="K2919" s="89" t="s">
        <v>2966</v>
      </c>
    </row>
    <row r="2920" spans="10:11" x14ac:dyDescent="0.25">
      <c r="J2920" t="str">
        <f t="shared" si="90"/>
        <v>0705</v>
      </c>
      <c r="K2920" s="89" t="s">
        <v>2967</v>
      </c>
    </row>
    <row r="2921" spans="10:11" x14ac:dyDescent="0.25">
      <c r="J2921" t="str">
        <f t="shared" si="90"/>
        <v>0706</v>
      </c>
      <c r="K2921" s="89" t="s">
        <v>2968</v>
      </c>
    </row>
    <row r="2922" spans="10:11" x14ac:dyDescent="0.25">
      <c r="J2922" t="str">
        <f t="shared" si="90"/>
        <v>0707</v>
      </c>
      <c r="K2922" s="89" t="s">
        <v>2969</v>
      </c>
    </row>
    <row r="2923" spans="10:11" x14ac:dyDescent="0.25">
      <c r="J2923" t="str">
        <f t="shared" si="90"/>
        <v>0708</v>
      </c>
      <c r="K2923" s="89" t="s">
        <v>2970</v>
      </c>
    </row>
    <row r="2924" spans="10:11" x14ac:dyDescent="0.25">
      <c r="J2924" t="str">
        <f t="shared" si="90"/>
        <v>0801</v>
      </c>
      <c r="K2924" s="89" t="s">
        <v>2971</v>
      </c>
    </row>
    <row r="2925" spans="10:11" x14ac:dyDescent="0.25">
      <c r="J2925" t="str">
        <f t="shared" si="90"/>
        <v>0802</v>
      </c>
      <c r="K2925" s="89" t="s">
        <v>2972</v>
      </c>
    </row>
    <row r="2926" spans="10:11" x14ac:dyDescent="0.25">
      <c r="J2926" t="str">
        <f t="shared" si="90"/>
        <v>0901</v>
      </c>
      <c r="K2926" s="89" t="s">
        <v>2973</v>
      </c>
    </row>
    <row r="2927" spans="10:11" x14ac:dyDescent="0.25">
      <c r="J2927" t="str">
        <f t="shared" si="90"/>
        <v>0902</v>
      </c>
      <c r="K2927" s="89" t="s">
        <v>2974</v>
      </c>
    </row>
    <row r="2928" spans="10:11" x14ac:dyDescent="0.25">
      <c r="J2928" t="str">
        <f t="shared" si="90"/>
        <v>0903</v>
      </c>
      <c r="K2928" s="89" t="s">
        <v>2975</v>
      </c>
    </row>
    <row r="2929" spans="10:11" x14ac:dyDescent="0.25">
      <c r="J2929" t="str">
        <f t="shared" si="90"/>
        <v>0904</v>
      </c>
      <c r="K2929" s="89" t="s">
        <v>2976</v>
      </c>
    </row>
    <row r="2930" spans="10:11" x14ac:dyDescent="0.25">
      <c r="J2930" t="str">
        <f t="shared" si="90"/>
        <v>0905</v>
      </c>
      <c r="K2930" s="89" t="s">
        <v>2977</v>
      </c>
    </row>
    <row r="2931" spans="10:11" x14ac:dyDescent="0.25">
      <c r="J2931" t="str">
        <f t="shared" si="90"/>
        <v>1001</v>
      </c>
      <c r="K2931" s="89" t="s">
        <v>2978</v>
      </c>
    </row>
    <row r="2932" spans="10:11" x14ac:dyDescent="0.25">
      <c r="J2932" t="str">
        <f t="shared" si="90"/>
        <v>1002</v>
      </c>
      <c r="K2932" s="89" t="s">
        <v>2979</v>
      </c>
    </row>
    <row r="2933" spans="10:11" x14ac:dyDescent="0.25">
      <c r="J2933" t="str">
        <f t="shared" si="90"/>
        <v>1101</v>
      </c>
      <c r="K2933" s="89" t="s">
        <v>2980</v>
      </c>
    </row>
    <row r="2934" spans="10:11" x14ac:dyDescent="0.25">
      <c r="J2934" t="str">
        <f t="shared" si="90"/>
        <v>1102</v>
      </c>
      <c r="K2934" s="89" t="s">
        <v>2981</v>
      </c>
    </row>
    <row r="2935" spans="10:11" x14ac:dyDescent="0.25">
      <c r="J2935" t="str">
        <f t="shared" si="90"/>
        <v>1103</v>
      </c>
      <c r="K2935" s="89" t="s">
        <v>2982</v>
      </c>
    </row>
    <row r="2936" spans="10:11" x14ac:dyDescent="0.25">
      <c r="J2936" t="str">
        <f t="shared" si="90"/>
        <v>1104</v>
      </c>
      <c r="K2936" s="89" t="s">
        <v>2983</v>
      </c>
    </row>
    <row r="2937" spans="10:11" x14ac:dyDescent="0.25">
      <c r="J2937" t="str">
        <f t="shared" si="90"/>
        <v>1201</v>
      </c>
      <c r="K2937" s="89" t="s">
        <v>2984</v>
      </c>
    </row>
    <row r="2938" spans="10:11" x14ac:dyDescent="0.25">
      <c r="J2938" t="str">
        <f t="shared" si="90"/>
        <v>1202</v>
      </c>
      <c r="K2938" s="89" t="s">
        <v>2985</v>
      </c>
    </row>
    <row r="2939" spans="10:11" x14ac:dyDescent="0.25">
      <c r="J2939" t="str">
        <f t="shared" si="90"/>
        <v>1203</v>
      </c>
      <c r="K2939" s="89" t="s">
        <v>2986</v>
      </c>
    </row>
    <row r="2940" spans="10:11" x14ac:dyDescent="0.25">
      <c r="J2940" t="str">
        <f t="shared" si="90"/>
        <v>1204</v>
      </c>
      <c r="K2940" s="89" t="s">
        <v>2987</v>
      </c>
    </row>
    <row r="2941" spans="10:11" x14ac:dyDescent="0.25">
      <c r="J2941" t="str">
        <f t="shared" si="90"/>
        <v>1301</v>
      </c>
      <c r="K2941" s="89" t="s">
        <v>2988</v>
      </c>
    </row>
    <row r="2942" spans="10:11" x14ac:dyDescent="0.25">
      <c r="J2942" t="str">
        <f t="shared" si="90"/>
        <v>1302</v>
      </c>
      <c r="K2942" s="89" t="s">
        <v>2989</v>
      </c>
    </row>
    <row r="2943" spans="10:11" x14ac:dyDescent="0.25">
      <c r="J2943" t="str">
        <f t="shared" ref="J2943:J2948" si="91">MID(K2943,9,4)</f>
        <v>1401</v>
      </c>
      <c r="K2943" s="89" t="s">
        <v>2990</v>
      </c>
    </row>
    <row r="2944" spans="10:11" x14ac:dyDescent="0.25">
      <c r="J2944" t="str">
        <f t="shared" si="91"/>
        <v>1402</v>
      </c>
      <c r="K2944" s="89" t="s">
        <v>2991</v>
      </c>
    </row>
    <row r="2945" spans="10:11" x14ac:dyDescent="0.25">
      <c r="J2945" t="str">
        <f t="shared" si="91"/>
        <v>1403</v>
      </c>
      <c r="K2945" s="89" t="s">
        <v>2992</v>
      </c>
    </row>
    <row r="2946" spans="10:11" x14ac:dyDescent="0.25">
      <c r="J2946" t="str">
        <f t="shared" si="91"/>
        <v>1404</v>
      </c>
      <c r="K2946" s="89" t="s">
        <v>2993</v>
      </c>
    </row>
    <row r="2947" spans="10:11" x14ac:dyDescent="0.25">
      <c r="J2947" t="str">
        <f t="shared" si="91"/>
        <v/>
      </c>
    </row>
    <row r="2948" spans="10:11" x14ac:dyDescent="0.25">
      <c r="J2948" t="str">
        <f t="shared" si="91"/>
        <v/>
      </c>
    </row>
    <row r="2949" spans="10:11" x14ac:dyDescent="0.25">
      <c r="J2949" t="str">
        <f>CONCATENATE(K2949,"_short")</f>
        <v>d_09030002_short</v>
      </c>
      <c r="K2949" s="89" t="s">
        <v>2994</v>
      </c>
    </row>
    <row r="2950" spans="10:11" x14ac:dyDescent="0.25">
      <c r="J2950" t="str">
        <f t="shared" ref="J2950:J2973" si="92">MID(K2950,9,4)</f>
        <v>0101</v>
      </c>
      <c r="K2950" s="89" t="s">
        <v>2995</v>
      </c>
    </row>
    <row r="2951" spans="10:11" x14ac:dyDescent="0.25">
      <c r="J2951" t="str">
        <f t="shared" si="92"/>
        <v>0102</v>
      </c>
      <c r="K2951" s="89" t="s">
        <v>2996</v>
      </c>
    </row>
    <row r="2952" spans="10:11" x14ac:dyDescent="0.25">
      <c r="J2952" t="str">
        <f t="shared" si="92"/>
        <v>0103</v>
      </c>
      <c r="K2952" s="89" t="s">
        <v>2997</v>
      </c>
    </row>
    <row r="2953" spans="10:11" x14ac:dyDescent="0.25">
      <c r="J2953" t="str">
        <f t="shared" si="92"/>
        <v>0201</v>
      </c>
      <c r="K2953" s="89" t="s">
        <v>2998</v>
      </c>
    </row>
    <row r="2954" spans="10:11" x14ac:dyDescent="0.25">
      <c r="J2954" t="str">
        <f t="shared" si="92"/>
        <v>0202</v>
      </c>
      <c r="K2954" s="89" t="s">
        <v>2999</v>
      </c>
    </row>
    <row r="2955" spans="10:11" x14ac:dyDescent="0.25">
      <c r="J2955" t="str">
        <f t="shared" si="92"/>
        <v>0203</v>
      </c>
      <c r="K2955" s="89" t="s">
        <v>3000</v>
      </c>
    </row>
    <row r="2956" spans="10:11" x14ac:dyDescent="0.25">
      <c r="J2956" t="str">
        <f t="shared" si="92"/>
        <v>0204</v>
      </c>
      <c r="K2956" s="89" t="s">
        <v>3001</v>
      </c>
    </row>
    <row r="2957" spans="10:11" x14ac:dyDescent="0.25">
      <c r="J2957" t="str">
        <f t="shared" si="92"/>
        <v>0205</v>
      </c>
      <c r="K2957" s="89" t="s">
        <v>3002</v>
      </c>
    </row>
    <row r="2958" spans="10:11" x14ac:dyDescent="0.25">
      <c r="J2958" t="str">
        <f t="shared" si="92"/>
        <v>0301</v>
      </c>
      <c r="K2958" s="89" t="s">
        <v>3003</v>
      </c>
    </row>
    <row r="2959" spans="10:11" x14ac:dyDescent="0.25">
      <c r="J2959" t="str">
        <f t="shared" si="92"/>
        <v>0302</v>
      </c>
      <c r="K2959" s="89" t="s">
        <v>3004</v>
      </c>
    </row>
    <row r="2960" spans="10:11" x14ac:dyDescent="0.25">
      <c r="J2960" t="str">
        <f t="shared" si="92"/>
        <v>0303</v>
      </c>
      <c r="K2960" s="89" t="s">
        <v>3005</v>
      </c>
    </row>
    <row r="2961" spans="10:11" x14ac:dyDescent="0.25">
      <c r="J2961" t="str">
        <f t="shared" si="92"/>
        <v>0304</v>
      </c>
      <c r="K2961" s="89" t="s">
        <v>3006</v>
      </c>
    </row>
    <row r="2962" spans="10:11" x14ac:dyDescent="0.25">
      <c r="J2962" t="str">
        <f t="shared" si="92"/>
        <v>0305</v>
      </c>
      <c r="K2962" s="89" t="s">
        <v>3007</v>
      </c>
    </row>
    <row r="2963" spans="10:11" x14ac:dyDescent="0.25">
      <c r="J2963" t="str">
        <f t="shared" si="92"/>
        <v>0401</v>
      </c>
      <c r="K2963" s="89" t="s">
        <v>3008</v>
      </c>
    </row>
    <row r="2964" spans="10:11" x14ac:dyDescent="0.25">
      <c r="J2964" t="str">
        <f t="shared" si="92"/>
        <v>0402</v>
      </c>
      <c r="K2964" s="89" t="s">
        <v>3009</v>
      </c>
    </row>
    <row r="2965" spans="10:11" x14ac:dyDescent="0.25">
      <c r="J2965" t="str">
        <f t="shared" si="92"/>
        <v>0403</v>
      </c>
      <c r="K2965" s="89" t="s">
        <v>3010</v>
      </c>
    </row>
    <row r="2966" spans="10:11" x14ac:dyDescent="0.25">
      <c r="J2966" t="str">
        <f t="shared" si="92"/>
        <v>0501</v>
      </c>
      <c r="K2966" s="89" t="s">
        <v>3011</v>
      </c>
    </row>
    <row r="2967" spans="10:11" x14ac:dyDescent="0.25">
      <c r="J2967" t="str">
        <f t="shared" si="92"/>
        <v>0502</v>
      </c>
      <c r="K2967" s="89" t="s">
        <v>3012</v>
      </c>
    </row>
    <row r="2968" spans="10:11" x14ac:dyDescent="0.25">
      <c r="J2968" t="str">
        <f t="shared" si="92"/>
        <v>0503</v>
      </c>
      <c r="K2968" s="89" t="s">
        <v>3013</v>
      </c>
    </row>
    <row r="2969" spans="10:11" x14ac:dyDescent="0.25">
      <c r="J2969" t="str">
        <f t="shared" si="92"/>
        <v>0504</v>
      </c>
      <c r="K2969" s="89" t="s">
        <v>3014</v>
      </c>
    </row>
    <row r="2970" spans="10:11" x14ac:dyDescent="0.25">
      <c r="J2970" t="str">
        <f t="shared" si="92"/>
        <v>0505</v>
      </c>
      <c r="K2970" s="89" t="s">
        <v>3015</v>
      </c>
    </row>
    <row r="2971" spans="10:11" x14ac:dyDescent="0.25">
      <c r="J2971" t="str">
        <f t="shared" si="92"/>
        <v>0506</v>
      </c>
      <c r="K2971" s="89" t="s">
        <v>3016</v>
      </c>
    </row>
    <row r="2972" spans="10:11" x14ac:dyDescent="0.25">
      <c r="J2972" t="str">
        <f t="shared" si="92"/>
        <v/>
      </c>
    </row>
    <row r="2973" spans="10:11" x14ac:dyDescent="0.25">
      <c r="J2973" t="str">
        <f t="shared" si="92"/>
        <v/>
      </c>
    </row>
    <row r="2974" spans="10:11" x14ac:dyDescent="0.25">
      <c r="J2974" t="str">
        <f>CONCATENATE(K2974,"_short")</f>
        <v>d_09030003_short</v>
      </c>
      <c r="K2974" s="89" t="s">
        <v>3017</v>
      </c>
    </row>
    <row r="2975" spans="10:11" x14ac:dyDescent="0.25">
      <c r="J2975" t="str">
        <f t="shared" ref="J2975:J2991" si="93">MID(K2975,9,4)</f>
        <v>0101</v>
      </c>
      <c r="K2975" s="89" t="s">
        <v>3018</v>
      </c>
    </row>
    <row r="2976" spans="10:11" x14ac:dyDescent="0.25">
      <c r="J2976" t="str">
        <f t="shared" si="93"/>
        <v>0102</v>
      </c>
      <c r="K2976" s="89" t="s">
        <v>3019</v>
      </c>
    </row>
    <row r="2977" spans="10:11" x14ac:dyDescent="0.25">
      <c r="J2977" t="str">
        <f t="shared" si="93"/>
        <v>0103</v>
      </c>
      <c r="K2977" s="89" t="s">
        <v>3020</v>
      </c>
    </row>
    <row r="2978" spans="10:11" x14ac:dyDescent="0.25">
      <c r="J2978" t="str">
        <f t="shared" si="93"/>
        <v>0200</v>
      </c>
      <c r="K2978" s="89" t="s">
        <v>3021</v>
      </c>
    </row>
    <row r="2979" spans="10:11" x14ac:dyDescent="0.25">
      <c r="J2979" t="str">
        <f t="shared" si="93"/>
        <v>0301</v>
      </c>
      <c r="K2979" s="89" t="s">
        <v>3022</v>
      </c>
    </row>
    <row r="2980" spans="10:11" x14ac:dyDescent="0.25">
      <c r="J2980" t="str">
        <f t="shared" si="93"/>
        <v>0302</v>
      </c>
      <c r="K2980" s="89" t="s">
        <v>3023</v>
      </c>
    </row>
    <row r="2981" spans="10:11" x14ac:dyDescent="0.25">
      <c r="J2981" t="str">
        <f t="shared" si="93"/>
        <v>0303</v>
      </c>
      <c r="K2981" s="89" t="s">
        <v>3024</v>
      </c>
    </row>
    <row r="2982" spans="10:11" x14ac:dyDescent="0.25">
      <c r="J2982" t="str">
        <f t="shared" si="93"/>
        <v>0304</v>
      </c>
      <c r="K2982" s="89" t="s">
        <v>3025</v>
      </c>
    </row>
    <row r="2983" spans="10:11" x14ac:dyDescent="0.25">
      <c r="J2983" t="str">
        <f t="shared" si="93"/>
        <v>0401</v>
      </c>
      <c r="K2983" s="89" t="s">
        <v>3026</v>
      </c>
    </row>
    <row r="2984" spans="10:11" x14ac:dyDescent="0.25">
      <c r="J2984" t="str">
        <f t="shared" si="93"/>
        <v>0402</v>
      </c>
      <c r="K2984" s="89" t="s">
        <v>3027</v>
      </c>
    </row>
    <row r="2985" spans="10:11" x14ac:dyDescent="0.25">
      <c r="J2985" t="str">
        <f t="shared" si="93"/>
        <v>0403</v>
      </c>
      <c r="K2985" s="89" t="s">
        <v>3028</v>
      </c>
    </row>
    <row r="2986" spans="10:11" x14ac:dyDescent="0.25">
      <c r="J2986" t="str">
        <f t="shared" si="93"/>
        <v>0404</v>
      </c>
      <c r="K2986" s="89" t="s">
        <v>3029</v>
      </c>
    </row>
    <row r="2987" spans="10:11" x14ac:dyDescent="0.25">
      <c r="J2987" t="str">
        <f t="shared" si="93"/>
        <v>0405</v>
      </c>
      <c r="K2987" s="89" t="s">
        <v>3030</v>
      </c>
    </row>
    <row r="2988" spans="10:11" x14ac:dyDescent="0.25">
      <c r="J2988" t="str">
        <f t="shared" si="93"/>
        <v>0406</v>
      </c>
      <c r="K2988" s="89" t="s">
        <v>3031</v>
      </c>
    </row>
    <row r="2989" spans="10:11" x14ac:dyDescent="0.25">
      <c r="J2989" t="str">
        <f t="shared" si="93"/>
        <v>0500</v>
      </c>
      <c r="K2989" s="89" t="s">
        <v>3032</v>
      </c>
    </row>
    <row r="2990" spans="10:11" x14ac:dyDescent="0.25">
      <c r="J2990" t="str">
        <f t="shared" si="93"/>
        <v/>
      </c>
    </row>
    <row r="2991" spans="10:11" x14ac:dyDescent="0.25">
      <c r="J2991" t="str">
        <f t="shared" si="93"/>
        <v/>
      </c>
    </row>
    <row r="2992" spans="10:11" x14ac:dyDescent="0.25">
      <c r="J2992" t="str">
        <f>CONCATENATE(K2992,"_short")</f>
        <v>d_09030004_short</v>
      </c>
      <c r="K2992" s="89" t="s">
        <v>3033</v>
      </c>
    </row>
    <row r="2993" spans="10:11" x14ac:dyDescent="0.25">
      <c r="J2993" t="str">
        <f t="shared" ref="J2993:J3009" si="94">MID(K2993,9,4)</f>
        <v>0101</v>
      </c>
      <c r="K2993" s="89" t="s">
        <v>3034</v>
      </c>
    </row>
    <row r="2994" spans="10:11" x14ac:dyDescent="0.25">
      <c r="J2994" t="str">
        <f t="shared" si="94"/>
        <v>0102</v>
      </c>
      <c r="K2994" s="89" t="s">
        <v>3035</v>
      </c>
    </row>
    <row r="2995" spans="10:11" x14ac:dyDescent="0.25">
      <c r="J2995" t="str">
        <f t="shared" si="94"/>
        <v>0103</v>
      </c>
      <c r="K2995" s="89" t="s">
        <v>3036</v>
      </c>
    </row>
    <row r="2996" spans="10:11" x14ac:dyDescent="0.25">
      <c r="J2996" t="str">
        <f t="shared" si="94"/>
        <v>0201</v>
      </c>
      <c r="K2996" s="89" t="s">
        <v>3037</v>
      </c>
    </row>
    <row r="2997" spans="10:11" x14ac:dyDescent="0.25">
      <c r="J2997" t="str">
        <f t="shared" si="94"/>
        <v>0202</v>
      </c>
      <c r="K2997" s="89" t="s">
        <v>3038</v>
      </c>
    </row>
    <row r="2998" spans="10:11" x14ac:dyDescent="0.25">
      <c r="J2998" t="str">
        <f t="shared" si="94"/>
        <v>0203</v>
      </c>
      <c r="K2998" s="89" t="s">
        <v>3039</v>
      </c>
    </row>
    <row r="2999" spans="10:11" x14ac:dyDescent="0.25">
      <c r="J2999" t="str">
        <f t="shared" si="94"/>
        <v>0204</v>
      </c>
      <c r="K2999" s="89" t="s">
        <v>3040</v>
      </c>
    </row>
    <row r="3000" spans="10:11" x14ac:dyDescent="0.25">
      <c r="J3000" t="str">
        <f t="shared" si="94"/>
        <v>0205</v>
      </c>
      <c r="K3000" s="89" t="s">
        <v>3041</v>
      </c>
    </row>
    <row r="3001" spans="10:11" x14ac:dyDescent="0.25">
      <c r="J3001" t="str">
        <f t="shared" si="94"/>
        <v>0206</v>
      </c>
      <c r="K3001" s="89" t="s">
        <v>3042</v>
      </c>
    </row>
    <row r="3002" spans="10:11" x14ac:dyDescent="0.25">
      <c r="J3002" t="str">
        <f t="shared" si="94"/>
        <v>0207</v>
      </c>
      <c r="K3002" s="89" t="s">
        <v>3043</v>
      </c>
    </row>
    <row r="3003" spans="10:11" x14ac:dyDescent="0.25">
      <c r="J3003" t="str">
        <f t="shared" si="94"/>
        <v>0301</v>
      </c>
      <c r="K3003" s="89" t="s">
        <v>3044</v>
      </c>
    </row>
    <row r="3004" spans="10:11" x14ac:dyDescent="0.25">
      <c r="J3004" t="str">
        <f t="shared" si="94"/>
        <v>0302</v>
      </c>
      <c r="K3004" s="89" t="s">
        <v>3045</v>
      </c>
    </row>
    <row r="3005" spans="10:11" x14ac:dyDescent="0.25">
      <c r="J3005" t="str">
        <f t="shared" si="94"/>
        <v>0303</v>
      </c>
      <c r="K3005" s="89" t="s">
        <v>3046</v>
      </c>
    </row>
    <row r="3006" spans="10:11" x14ac:dyDescent="0.25">
      <c r="J3006" t="str">
        <f t="shared" si="94"/>
        <v>0304</v>
      </c>
      <c r="K3006" s="89" t="s">
        <v>3047</v>
      </c>
    </row>
    <row r="3007" spans="10:11" x14ac:dyDescent="0.25">
      <c r="J3007" t="str">
        <f t="shared" si="94"/>
        <v>0305</v>
      </c>
      <c r="K3007" s="89" t="s">
        <v>3048</v>
      </c>
    </row>
    <row r="3008" spans="10:11" x14ac:dyDescent="0.25">
      <c r="J3008" t="str">
        <f t="shared" si="94"/>
        <v/>
      </c>
    </row>
    <row r="3009" spans="10:11" x14ac:dyDescent="0.25">
      <c r="J3009" t="str">
        <f t="shared" si="94"/>
        <v/>
      </c>
    </row>
    <row r="3010" spans="10:11" x14ac:dyDescent="0.25">
      <c r="J3010" t="str">
        <f>CONCATENATE(K3010,"_short")</f>
        <v>d_09030005_short</v>
      </c>
      <c r="K3010" s="89" t="s">
        <v>3049</v>
      </c>
    </row>
    <row r="3011" spans="10:11" x14ac:dyDescent="0.25">
      <c r="J3011" t="str">
        <f t="shared" ref="J3011:J3042" si="95">MID(K3011,9,4)</f>
        <v>0101</v>
      </c>
      <c r="K3011" s="89" t="s">
        <v>3050</v>
      </c>
    </row>
    <row r="3012" spans="10:11" x14ac:dyDescent="0.25">
      <c r="J3012" t="str">
        <f t="shared" si="95"/>
        <v>0102</v>
      </c>
      <c r="K3012" s="89" t="s">
        <v>3051</v>
      </c>
    </row>
    <row r="3013" spans="10:11" x14ac:dyDescent="0.25">
      <c r="J3013" t="str">
        <f t="shared" si="95"/>
        <v>0103</v>
      </c>
      <c r="K3013" s="89" t="s">
        <v>3052</v>
      </c>
    </row>
    <row r="3014" spans="10:11" x14ac:dyDescent="0.25">
      <c r="J3014" t="str">
        <f t="shared" si="95"/>
        <v>0104</v>
      </c>
      <c r="K3014" s="89" t="s">
        <v>3053</v>
      </c>
    </row>
    <row r="3015" spans="10:11" x14ac:dyDescent="0.25">
      <c r="J3015" t="str">
        <f t="shared" si="95"/>
        <v>0105</v>
      </c>
      <c r="K3015" s="89" t="s">
        <v>3054</v>
      </c>
    </row>
    <row r="3016" spans="10:11" x14ac:dyDescent="0.25">
      <c r="J3016" t="str">
        <f t="shared" si="95"/>
        <v>0106</v>
      </c>
      <c r="K3016" s="89" t="s">
        <v>3055</v>
      </c>
    </row>
    <row r="3017" spans="10:11" x14ac:dyDescent="0.25">
      <c r="J3017" t="str">
        <f t="shared" si="95"/>
        <v>0107</v>
      </c>
      <c r="K3017" s="89" t="s">
        <v>3056</v>
      </c>
    </row>
    <row r="3018" spans="10:11" x14ac:dyDescent="0.25">
      <c r="J3018" t="str">
        <f t="shared" si="95"/>
        <v>0108</v>
      </c>
      <c r="K3018" s="89" t="s">
        <v>3057</v>
      </c>
    </row>
    <row r="3019" spans="10:11" x14ac:dyDescent="0.25">
      <c r="J3019" t="str">
        <f t="shared" si="95"/>
        <v>0109</v>
      </c>
      <c r="K3019" s="89" t="s">
        <v>3058</v>
      </c>
    </row>
    <row r="3020" spans="10:11" x14ac:dyDescent="0.25">
      <c r="J3020" t="str">
        <f t="shared" si="95"/>
        <v>0201</v>
      </c>
      <c r="K3020" s="89" t="s">
        <v>3059</v>
      </c>
    </row>
    <row r="3021" spans="10:11" x14ac:dyDescent="0.25">
      <c r="J3021" t="str">
        <f t="shared" si="95"/>
        <v>0202</v>
      </c>
      <c r="K3021" s="89" t="s">
        <v>3060</v>
      </c>
    </row>
    <row r="3022" spans="10:11" x14ac:dyDescent="0.25">
      <c r="J3022" t="str">
        <f t="shared" si="95"/>
        <v>0203</v>
      </c>
      <c r="K3022" s="89" t="s">
        <v>3061</v>
      </c>
    </row>
    <row r="3023" spans="10:11" x14ac:dyDescent="0.25">
      <c r="J3023" t="str">
        <f t="shared" si="95"/>
        <v>0204</v>
      </c>
      <c r="K3023" s="89" t="s">
        <v>3062</v>
      </c>
    </row>
    <row r="3024" spans="10:11" x14ac:dyDescent="0.25">
      <c r="J3024" t="str">
        <f t="shared" si="95"/>
        <v>0205</v>
      </c>
      <c r="K3024" s="89" t="s">
        <v>3063</v>
      </c>
    </row>
    <row r="3025" spans="10:11" x14ac:dyDescent="0.25">
      <c r="J3025" t="str">
        <f t="shared" si="95"/>
        <v>0206</v>
      </c>
      <c r="K3025" s="89" t="s">
        <v>3064</v>
      </c>
    </row>
    <row r="3026" spans="10:11" x14ac:dyDescent="0.25">
      <c r="J3026" t="str">
        <f t="shared" si="95"/>
        <v>0301</v>
      </c>
      <c r="K3026" s="89" t="s">
        <v>3065</v>
      </c>
    </row>
    <row r="3027" spans="10:11" x14ac:dyDescent="0.25">
      <c r="J3027" t="str">
        <f t="shared" si="95"/>
        <v>0302</v>
      </c>
      <c r="K3027" s="89" t="s">
        <v>3066</v>
      </c>
    </row>
    <row r="3028" spans="10:11" x14ac:dyDescent="0.25">
      <c r="J3028" t="str">
        <f t="shared" si="95"/>
        <v>0303</v>
      </c>
      <c r="K3028" s="89" t="s">
        <v>3067</v>
      </c>
    </row>
    <row r="3029" spans="10:11" x14ac:dyDescent="0.25">
      <c r="J3029" t="str">
        <f t="shared" si="95"/>
        <v>0304</v>
      </c>
      <c r="K3029" s="89" t="s">
        <v>3068</v>
      </c>
    </row>
    <row r="3030" spans="10:11" x14ac:dyDescent="0.25">
      <c r="J3030" t="str">
        <f t="shared" si="95"/>
        <v>0305</v>
      </c>
      <c r="K3030" s="89" t="s">
        <v>3069</v>
      </c>
    </row>
    <row r="3031" spans="10:11" x14ac:dyDescent="0.25">
      <c r="J3031" t="str">
        <f t="shared" si="95"/>
        <v>0306</v>
      </c>
      <c r="K3031" s="89" t="s">
        <v>3070</v>
      </c>
    </row>
    <row r="3032" spans="10:11" x14ac:dyDescent="0.25">
      <c r="J3032" t="str">
        <f t="shared" si="95"/>
        <v>0307</v>
      </c>
      <c r="K3032" s="89" t="s">
        <v>3071</v>
      </c>
    </row>
    <row r="3033" spans="10:11" x14ac:dyDescent="0.25">
      <c r="J3033" t="str">
        <f t="shared" si="95"/>
        <v>0308</v>
      </c>
      <c r="K3033" s="89" t="s">
        <v>3072</v>
      </c>
    </row>
    <row r="3034" spans="10:11" x14ac:dyDescent="0.25">
      <c r="J3034" t="str">
        <f t="shared" si="95"/>
        <v>0401</v>
      </c>
      <c r="K3034" s="89" t="s">
        <v>3073</v>
      </c>
    </row>
    <row r="3035" spans="10:11" x14ac:dyDescent="0.25">
      <c r="J3035" t="str">
        <f t="shared" si="95"/>
        <v>0402</v>
      </c>
      <c r="K3035" s="89" t="s">
        <v>3074</v>
      </c>
    </row>
    <row r="3036" spans="10:11" x14ac:dyDescent="0.25">
      <c r="J3036" t="str">
        <f t="shared" si="95"/>
        <v>0403</v>
      </c>
      <c r="K3036" s="89" t="s">
        <v>3075</v>
      </c>
    </row>
    <row r="3037" spans="10:11" x14ac:dyDescent="0.25">
      <c r="J3037" t="str">
        <f t="shared" si="95"/>
        <v>0501</v>
      </c>
      <c r="K3037" s="89" t="s">
        <v>3076</v>
      </c>
    </row>
    <row r="3038" spans="10:11" x14ac:dyDescent="0.25">
      <c r="J3038" t="str">
        <f t="shared" si="95"/>
        <v>0502</v>
      </c>
      <c r="K3038" s="89" t="s">
        <v>3077</v>
      </c>
    </row>
    <row r="3039" spans="10:11" x14ac:dyDescent="0.25">
      <c r="J3039" t="str">
        <f t="shared" si="95"/>
        <v>0503</v>
      </c>
      <c r="K3039" s="89" t="s">
        <v>3078</v>
      </c>
    </row>
    <row r="3040" spans="10:11" x14ac:dyDescent="0.25">
      <c r="J3040" t="str">
        <f t="shared" si="95"/>
        <v>0601</v>
      </c>
      <c r="K3040" s="89" t="s">
        <v>3079</v>
      </c>
    </row>
    <row r="3041" spans="10:11" x14ac:dyDescent="0.25">
      <c r="J3041" t="str">
        <f t="shared" si="95"/>
        <v>0602</v>
      </c>
      <c r="K3041" s="89" t="s">
        <v>3080</v>
      </c>
    </row>
    <row r="3042" spans="10:11" x14ac:dyDescent="0.25">
      <c r="J3042" t="str">
        <f t="shared" si="95"/>
        <v>0603</v>
      </c>
      <c r="K3042" s="89" t="s">
        <v>3081</v>
      </c>
    </row>
    <row r="3043" spans="10:11" x14ac:dyDescent="0.25">
      <c r="J3043" t="str">
        <f t="shared" ref="J3043:J3061" si="96">MID(K3043,9,4)</f>
        <v>0604</v>
      </c>
      <c r="K3043" s="89" t="s">
        <v>3082</v>
      </c>
    </row>
    <row r="3044" spans="10:11" x14ac:dyDescent="0.25">
      <c r="J3044" t="str">
        <f t="shared" si="96"/>
        <v>0605</v>
      </c>
      <c r="K3044" s="89" t="s">
        <v>3083</v>
      </c>
    </row>
    <row r="3045" spans="10:11" x14ac:dyDescent="0.25">
      <c r="J3045" t="str">
        <f t="shared" si="96"/>
        <v>0606</v>
      </c>
      <c r="K3045" s="89" t="s">
        <v>3084</v>
      </c>
    </row>
    <row r="3046" spans="10:11" x14ac:dyDescent="0.25">
      <c r="J3046" t="str">
        <f t="shared" si="96"/>
        <v>0607</v>
      </c>
      <c r="K3046" s="89" t="s">
        <v>3085</v>
      </c>
    </row>
    <row r="3047" spans="10:11" x14ac:dyDescent="0.25">
      <c r="J3047" t="str">
        <f t="shared" si="96"/>
        <v>0701</v>
      </c>
      <c r="K3047" s="89" t="s">
        <v>3086</v>
      </c>
    </row>
    <row r="3048" spans="10:11" x14ac:dyDescent="0.25">
      <c r="J3048" t="str">
        <f t="shared" si="96"/>
        <v>0702</v>
      </c>
      <c r="K3048" s="89" t="s">
        <v>3087</v>
      </c>
    </row>
    <row r="3049" spans="10:11" x14ac:dyDescent="0.25">
      <c r="J3049" t="str">
        <f t="shared" si="96"/>
        <v>0703</v>
      </c>
      <c r="K3049" s="89" t="s">
        <v>3088</v>
      </c>
    </row>
    <row r="3050" spans="10:11" x14ac:dyDescent="0.25">
      <c r="J3050" t="str">
        <f t="shared" si="96"/>
        <v>0704</v>
      </c>
      <c r="K3050" s="89" t="s">
        <v>3089</v>
      </c>
    </row>
    <row r="3051" spans="10:11" x14ac:dyDescent="0.25">
      <c r="J3051" t="str">
        <f t="shared" si="96"/>
        <v>0705</v>
      </c>
      <c r="K3051" s="89" t="s">
        <v>3090</v>
      </c>
    </row>
    <row r="3052" spans="10:11" x14ac:dyDescent="0.25">
      <c r="J3052" t="str">
        <f t="shared" si="96"/>
        <v>0801</v>
      </c>
      <c r="K3052" s="89" t="s">
        <v>3091</v>
      </c>
    </row>
    <row r="3053" spans="10:11" x14ac:dyDescent="0.25">
      <c r="J3053" t="str">
        <f t="shared" si="96"/>
        <v>0802</v>
      </c>
      <c r="K3053" s="89" t="s">
        <v>3092</v>
      </c>
    </row>
    <row r="3054" spans="10:11" x14ac:dyDescent="0.25">
      <c r="J3054" t="str">
        <f t="shared" si="96"/>
        <v>0803</v>
      </c>
      <c r="K3054" s="89" t="s">
        <v>3093</v>
      </c>
    </row>
    <row r="3055" spans="10:11" x14ac:dyDescent="0.25">
      <c r="J3055" t="str">
        <f t="shared" si="96"/>
        <v>0901</v>
      </c>
      <c r="K3055" s="89" t="s">
        <v>3094</v>
      </c>
    </row>
    <row r="3056" spans="10:11" x14ac:dyDescent="0.25">
      <c r="J3056" t="str">
        <f t="shared" si="96"/>
        <v>0902</v>
      </c>
      <c r="K3056" s="89" t="s">
        <v>3095</v>
      </c>
    </row>
    <row r="3057" spans="10:11" x14ac:dyDescent="0.25">
      <c r="J3057" t="str">
        <f t="shared" si="96"/>
        <v>0903</v>
      </c>
      <c r="K3057" s="89" t="s">
        <v>3096</v>
      </c>
    </row>
    <row r="3058" spans="10:11" x14ac:dyDescent="0.25">
      <c r="J3058" t="str">
        <f t="shared" si="96"/>
        <v>0904</v>
      </c>
      <c r="K3058" s="89" t="s">
        <v>3097</v>
      </c>
    </row>
    <row r="3059" spans="10:11" x14ac:dyDescent="0.25">
      <c r="J3059" t="str">
        <f t="shared" si="96"/>
        <v>0905</v>
      </c>
      <c r="K3059" s="89" t="s">
        <v>3098</v>
      </c>
    </row>
    <row r="3060" spans="10:11" x14ac:dyDescent="0.25">
      <c r="J3060" t="str">
        <f t="shared" si="96"/>
        <v/>
      </c>
    </row>
    <row r="3061" spans="10:11" x14ac:dyDescent="0.25">
      <c r="J3061" t="str">
        <f t="shared" si="96"/>
        <v/>
      </c>
    </row>
    <row r="3062" spans="10:11" x14ac:dyDescent="0.25">
      <c r="J3062" t="str">
        <f>CONCATENATE(K3062,"_short")</f>
        <v>d_09030006_short</v>
      </c>
      <c r="K3062" s="89" t="s">
        <v>3099</v>
      </c>
    </row>
    <row r="3063" spans="10:11" x14ac:dyDescent="0.25">
      <c r="J3063" t="str">
        <f t="shared" ref="J3063:J3094" si="97">MID(K3063,9,4)</f>
        <v>0101</v>
      </c>
      <c r="K3063" s="89" t="s">
        <v>3100</v>
      </c>
    </row>
    <row r="3064" spans="10:11" x14ac:dyDescent="0.25">
      <c r="J3064" t="str">
        <f t="shared" si="97"/>
        <v>0102</v>
      </c>
      <c r="K3064" s="89" t="s">
        <v>3101</v>
      </c>
    </row>
    <row r="3065" spans="10:11" x14ac:dyDescent="0.25">
      <c r="J3065" t="str">
        <f t="shared" si="97"/>
        <v>0103</v>
      </c>
      <c r="K3065" s="89" t="s">
        <v>3102</v>
      </c>
    </row>
    <row r="3066" spans="10:11" x14ac:dyDescent="0.25">
      <c r="J3066" t="str">
        <f t="shared" si="97"/>
        <v>0104</v>
      </c>
      <c r="K3066" s="89" t="s">
        <v>3103</v>
      </c>
    </row>
    <row r="3067" spans="10:11" x14ac:dyDescent="0.25">
      <c r="J3067" t="str">
        <f t="shared" si="97"/>
        <v>0105</v>
      </c>
      <c r="K3067" s="89" t="s">
        <v>3104</v>
      </c>
    </row>
    <row r="3068" spans="10:11" x14ac:dyDescent="0.25">
      <c r="J3068" t="str">
        <f t="shared" si="97"/>
        <v>0106</v>
      </c>
      <c r="K3068" s="89" t="s">
        <v>3105</v>
      </c>
    </row>
    <row r="3069" spans="10:11" x14ac:dyDescent="0.25">
      <c r="J3069" t="str">
        <f t="shared" si="97"/>
        <v>0107</v>
      </c>
      <c r="K3069" s="89" t="s">
        <v>3106</v>
      </c>
    </row>
    <row r="3070" spans="10:11" x14ac:dyDescent="0.25">
      <c r="J3070" t="str">
        <f t="shared" si="97"/>
        <v>0201</v>
      </c>
      <c r="K3070" s="89" t="s">
        <v>3107</v>
      </c>
    </row>
    <row r="3071" spans="10:11" x14ac:dyDescent="0.25">
      <c r="J3071" t="str">
        <f t="shared" si="97"/>
        <v>0202</v>
      </c>
      <c r="K3071" s="89" t="s">
        <v>3108</v>
      </c>
    </row>
    <row r="3072" spans="10:11" x14ac:dyDescent="0.25">
      <c r="J3072" t="str">
        <f t="shared" si="97"/>
        <v>0203</v>
      </c>
      <c r="K3072" s="89" t="s">
        <v>3109</v>
      </c>
    </row>
    <row r="3073" spans="10:11" x14ac:dyDescent="0.25">
      <c r="J3073" t="str">
        <f t="shared" si="97"/>
        <v>0204</v>
      </c>
      <c r="K3073" s="89" t="s">
        <v>3110</v>
      </c>
    </row>
    <row r="3074" spans="10:11" x14ac:dyDescent="0.25">
      <c r="J3074" t="str">
        <f t="shared" si="97"/>
        <v>0205</v>
      </c>
      <c r="K3074" s="89" t="s">
        <v>3111</v>
      </c>
    </row>
    <row r="3075" spans="10:11" x14ac:dyDescent="0.25">
      <c r="J3075" t="str">
        <f t="shared" si="97"/>
        <v>0301</v>
      </c>
      <c r="K3075" s="89" t="s">
        <v>3112</v>
      </c>
    </row>
    <row r="3076" spans="10:11" x14ac:dyDescent="0.25">
      <c r="J3076" t="str">
        <f t="shared" si="97"/>
        <v>0302</v>
      </c>
      <c r="K3076" s="89" t="s">
        <v>3113</v>
      </c>
    </row>
    <row r="3077" spans="10:11" x14ac:dyDescent="0.25">
      <c r="J3077" t="str">
        <f t="shared" si="97"/>
        <v>0303</v>
      </c>
      <c r="K3077" s="89" t="s">
        <v>3114</v>
      </c>
    </row>
    <row r="3078" spans="10:11" x14ac:dyDescent="0.25">
      <c r="J3078" t="str">
        <f t="shared" si="97"/>
        <v>0304</v>
      </c>
      <c r="K3078" s="89" t="s">
        <v>3115</v>
      </c>
    </row>
    <row r="3079" spans="10:11" x14ac:dyDescent="0.25">
      <c r="J3079" t="str">
        <f t="shared" si="97"/>
        <v>0305</v>
      </c>
      <c r="K3079" s="89" t="s">
        <v>3116</v>
      </c>
    </row>
    <row r="3080" spans="10:11" x14ac:dyDescent="0.25">
      <c r="J3080" t="str">
        <f t="shared" si="97"/>
        <v>0306</v>
      </c>
      <c r="K3080" s="89" t="s">
        <v>3117</v>
      </c>
    </row>
    <row r="3081" spans="10:11" x14ac:dyDescent="0.25">
      <c r="J3081" t="str">
        <f t="shared" si="97"/>
        <v>0307</v>
      </c>
      <c r="K3081" s="89" t="s">
        <v>3118</v>
      </c>
    </row>
    <row r="3082" spans="10:11" x14ac:dyDescent="0.25">
      <c r="J3082" t="str">
        <f t="shared" si="97"/>
        <v>0308</v>
      </c>
      <c r="K3082" s="89" t="s">
        <v>3119</v>
      </c>
    </row>
    <row r="3083" spans="10:11" x14ac:dyDescent="0.25">
      <c r="J3083" t="str">
        <f t="shared" si="97"/>
        <v>0401</v>
      </c>
      <c r="K3083" s="89" t="s">
        <v>3120</v>
      </c>
    </row>
    <row r="3084" spans="10:11" x14ac:dyDescent="0.25">
      <c r="J3084" t="str">
        <f t="shared" si="97"/>
        <v>0402</v>
      </c>
      <c r="K3084" s="89" t="s">
        <v>3121</v>
      </c>
    </row>
    <row r="3085" spans="10:11" x14ac:dyDescent="0.25">
      <c r="J3085" t="str">
        <f t="shared" si="97"/>
        <v>0403</v>
      </c>
      <c r="K3085" s="89" t="s">
        <v>3122</v>
      </c>
    </row>
    <row r="3086" spans="10:11" x14ac:dyDescent="0.25">
      <c r="J3086" t="str">
        <f t="shared" si="97"/>
        <v>0404</v>
      </c>
      <c r="K3086" s="89" t="s">
        <v>3123</v>
      </c>
    </row>
    <row r="3087" spans="10:11" x14ac:dyDescent="0.25">
      <c r="J3087" t="str">
        <f t="shared" si="97"/>
        <v>0501</v>
      </c>
      <c r="K3087" s="89" t="s">
        <v>3124</v>
      </c>
    </row>
    <row r="3088" spans="10:11" x14ac:dyDescent="0.25">
      <c r="J3088" t="str">
        <f t="shared" si="97"/>
        <v>0502</v>
      </c>
      <c r="K3088" s="89" t="s">
        <v>3125</v>
      </c>
    </row>
    <row r="3089" spans="10:11" x14ac:dyDescent="0.25">
      <c r="J3089" t="str">
        <f t="shared" si="97"/>
        <v>0503</v>
      </c>
      <c r="K3089" s="89" t="s">
        <v>3126</v>
      </c>
    </row>
    <row r="3090" spans="10:11" x14ac:dyDescent="0.25">
      <c r="J3090" t="str">
        <f t="shared" si="97"/>
        <v>0504</v>
      </c>
      <c r="K3090" s="89" t="s">
        <v>3127</v>
      </c>
    </row>
    <row r="3091" spans="10:11" x14ac:dyDescent="0.25">
      <c r="J3091" t="str">
        <f t="shared" si="97"/>
        <v>0505</v>
      </c>
      <c r="K3091" s="89" t="s">
        <v>3128</v>
      </c>
    </row>
    <row r="3092" spans="10:11" x14ac:dyDescent="0.25">
      <c r="J3092" t="str">
        <f t="shared" si="97"/>
        <v>0506</v>
      </c>
      <c r="K3092" s="89" t="s">
        <v>3129</v>
      </c>
    </row>
    <row r="3093" spans="10:11" x14ac:dyDescent="0.25">
      <c r="J3093" t="str">
        <f t="shared" si="97"/>
        <v>0507</v>
      </c>
      <c r="K3093" s="89" t="s">
        <v>3130</v>
      </c>
    </row>
    <row r="3094" spans="10:11" x14ac:dyDescent="0.25">
      <c r="J3094" t="str">
        <f t="shared" si="97"/>
        <v>0601</v>
      </c>
      <c r="K3094" s="89" t="s">
        <v>3131</v>
      </c>
    </row>
    <row r="3095" spans="10:11" x14ac:dyDescent="0.25">
      <c r="J3095" t="str">
        <f t="shared" ref="J3095:J3115" si="98">MID(K3095,9,4)</f>
        <v>0602</v>
      </c>
      <c r="K3095" s="89" t="s">
        <v>3132</v>
      </c>
    </row>
    <row r="3096" spans="10:11" x14ac:dyDescent="0.25">
      <c r="J3096" t="str">
        <f t="shared" si="98"/>
        <v>0603</v>
      </c>
      <c r="K3096" s="89" t="s">
        <v>3133</v>
      </c>
    </row>
    <row r="3097" spans="10:11" x14ac:dyDescent="0.25">
      <c r="J3097" t="str">
        <f t="shared" si="98"/>
        <v>0604</v>
      </c>
      <c r="K3097" s="89" t="s">
        <v>3134</v>
      </c>
    </row>
    <row r="3098" spans="10:11" x14ac:dyDescent="0.25">
      <c r="J3098" t="str">
        <f t="shared" si="98"/>
        <v>0701</v>
      </c>
      <c r="K3098" s="89" t="s">
        <v>3135</v>
      </c>
    </row>
    <row r="3099" spans="10:11" x14ac:dyDescent="0.25">
      <c r="J3099" t="str">
        <f t="shared" si="98"/>
        <v>0702</v>
      </c>
      <c r="K3099" s="89" t="s">
        <v>3136</v>
      </c>
    </row>
    <row r="3100" spans="10:11" x14ac:dyDescent="0.25">
      <c r="J3100" t="str">
        <f t="shared" si="98"/>
        <v>0703</v>
      </c>
      <c r="K3100" s="89" t="s">
        <v>3137</v>
      </c>
    </row>
    <row r="3101" spans="10:11" x14ac:dyDescent="0.25">
      <c r="J3101" t="str">
        <f t="shared" si="98"/>
        <v>0704</v>
      </c>
      <c r="K3101" s="89" t="s">
        <v>3138</v>
      </c>
    </row>
    <row r="3102" spans="10:11" x14ac:dyDescent="0.25">
      <c r="J3102" t="str">
        <f t="shared" si="98"/>
        <v>0705</v>
      </c>
      <c r="K3102" s="89" t="s">
        <v>3139</v>
      </c>
    </row>
    <row r="3103" spans="10:11" x14ac:dyDescent="0.25">
      <c r="J3103" t="str">
        <f t="shared" si="98"/>
        <v>0801</v>
      </c>
      <c r="K3103" s="89" t="s">
        <v>3140</v>
      </c>
    </row>
    <row r="3104" spans="10:11" x14ac:dyDescent="0.25">
      <c r="J3104" t="str">
        <f t="shared" si="98"/>
        <v>0802</v>
      </c>
      <c r="K3104" s="89" t="s">
        <v>3141</v>
      </c>
    </row>
    <row r="3105" spans="10:11" x14ac:dyDescent="0.25">
      <c r="J3105" t="str">
        <f t="shared" si="98"/>
        <v>0803</v>
      </c>
      <c r="K3105" s="89" t="s">
        <v>3142</v>
      </c>
    </row>
    <row r="3106" spans="10:11" x14ac:dyDescent="0.25">
      <c r="J3106" t="str">
        <f t="shared" si="98"/>
        <v>0804</v>
      </c>
      <c r="K3106" s="89" t="s">
        <v>3143</v>
      </c>
    </row>
    <row r="3107" spans="10:11" x14ac:dyDescent="0.25">
      <c r="J3107" t="str">
        <f t="shared" si="98"/>
        <v>0805</v>
      </c>
      <c r="K3107" s="89" t="s">
        <v>3144</v>
      </c>
    </row>
    <row r="3108" spans="10:11" x14ac:dyDescent="0.25">
      <c r="J3108" t="str">
        <f t="shared" si="98"/>
        <v>0806</v>
      </c>
      <c r="K3108" s="89" t="s">
        <v>3145</v>
      </c>
    </row>
    <row r="3109" spans="10:11" x14ac:dyDescent="0.25">
      <c r="J3109" t="str">
        <f t="shared" si="98"/>
        <v>0901</v>
      </c>
      <c r="K3109" s="89" t="s">
        <v>3146</v>
      </c>
    </row>
    <row r="3110" spans="10:11" x14ac:dyDescent="0.25">
      <c r="J3110" t="str">
        <f t="shared" si="98"/>
        <v>0902</v>
      </c>
      <c r="K3110" s="89" t="s">
        <v>3147</v>
      </c>
    </row>
    <row r="3111" spans="10:11" x14ac:dyDescent="0.25">
      <c r="J3111" t="str">
        <f t="shared" si="98"/>
        <v>0903</v>
      </c>
      <c r="K3111" s="89" t="s">
        <v>3148</v>
      </c>
    </row>
    <row r="3112" spans="10:11" x14ac:dyDescent="0.25">
      <c r="J3112" t="str">
        <f t="shared" si="98"/>
        <v>1001</v>
      </c>
      <c r="K3112" s="89" t="s">
        <v>3149</v>
      </c>
    </row>
    <row r="3113" spans="10:11" x14ac:dyDescent="0.25">
      <c r="J3113" t="str">
        <f t="shared" si="98"/>
        <v>1002</v>
      </c>
      <c r="K3113" s="89" t="s">
        <v>3150</v>
      </c>
    </row>
    <row r="3114" spans="10:11" x14ac:dyDescent="0.25">
      <c r="J3114" t="str">
        <f t="shared" si="98"/>
        <v/>
      </c>
    </row>
    <row r="3115" spans="10:11" x14ac:dyDescent="0.25">
      <c r="J3115" t="str">
        <f t="shared" si="98"/>
        <v/>
      </c>
    </row>
    <row r="3116" spans="10:11" x14ac:dyDescent="0.25">
      <c r="J3116" t="str">
        <f>CONCATENATE(K3116,"_short")</f>
        <v>d_09030007_short</v>
      </c>
      <c r="K3116" s="89" t="s">
        <v>3151</v>
      </c>
    </row>
    <row r="3117" spans="10:11" x14ac:dyDescent="0.25">
      <c r="J3117" t="str">
        <f t="shared" ref="J3117:J3137" si="99">MID(K3117,9,4)</f>
        <v>0100</v>
      </c>
      <c r="K3117" s="89" t="s">
        <v>3152</v>
      </c>
    </row>
    <row r="3118" spans="10:11" x14ac:dyDescent="0.25">
      <c r="J3118" t="str">
        <f t="shared" si="99"/>
        <v>0201</v>
      </c>
      <c r="K3118" s="89" t="s">
        <v>3153</v>
      </c>
    </row>
    <row r="3119" spans="10:11" x14ac:dyDescent="0.25">
      <c r="J3119" t="str">
        <f t="shared" si="99"/>
        <v>0202</v>
      </c>
      <c r="K3119" s="89" t="s">
        <v>3154</v>
      </c>
    </row>
    <row r="3120" spans="10:11" x14ac:dyDescent="0.25">
      <c r="J3120" t="str">
        <f t="shared" si="99"/>
        <v>0203</v>
      </c>
      <c r="K3120" s="89" t="s">
        <v>3155</v>
      </c>
    </row>
    <row r="3121" spans="10:11" x14ac:dyDescent="0.25">
      <c r="J3121" t="str">
        <f t="shared" si="99"/>
        <v>0204</v>
      </c>
      <c r="K3121" s="89" t="s">
        <v>3156</v>
      </c>
    </row>
    <row r="3122" spans="10:11" x14ac:dyDescent="0.25">
      <c r="J3122" t="str">
        <f t="shared" si="99"/>
        <v>0205</v>
      </c>
      <c r="K3122" s="89" t="s">
        <v>3157</v>
      </c>
    </row>
    <row r="3123" spans="10:11" x14ac:dyDescent="0.25">
      <c r="J3123" t="str">
        <f t="shared" si="99"/>
        <v>0301</v>
      </c>
      <c r="K3123" s="89" t="s">
        <v>3158</v>
      </c>
    </row>
    <row r="3124" spans="10:11" x14ac:dyDescent="0.25">
      <c r="J3124" t="str">
        <f t="shared" si="99"/>
        <v>0302</v>
      </c>
      <c r="K3124" s="89" t="s">
        <v>3159</v>
      </c>
    </row>
    <row r="3125" spans="10:11" x14ac:dyDescent="0.25">
      <c r="J3125" t="str">
        <f t="shared" si="99"/>
        <v>0303</v>
      </c>
      <c r="K3125" s="89" t="s">
        <v>3160</v>
      </c>
    </row>
    <row r="3126" spans="10:11" x14ac:dyDescent="0.25">
      <c r="J3126" t="str">
        <f t="shared" si="99"/>
        <v>0304</v>
      </c>
      <c r="K3126" s="89" t="s">
        <v>3161</v>
      </c>
    </row>
    <row r="3127" spans="10:11" x14ac:dyDescent="0.25">
      <c r="J3127" t="str">
        <f t="shared" si="99"/>
        <v>0305</v>
      </c>
      <c r="K3127" s="89" t="s">
        <v>3162</v>
      </c>
    </row>
    <row r="3128" spans="10:11" x14ac:dyDescent="0.25">
      <c r="J3128" t="str">
        <f t="shared" si="99"/>
        <v>0401</v>
      </c>
      <c r="K3128" s="89" t="s">
        <v>3163</v>
      </c>
    </row>
    <row r="3129" spans="10:11" x14ac:dyDescent="0.25">
      <c r="J3129" t="str">
        <f t="shared" si="99"/>
        <v>0402</v>
      </c>
      <c r="K3129" s="89" t="s">
        <v>3164</v>
      </c>
    </row>
    <row r="3130" spans="10:11" x14ac:dyDescent="0.25">
      <c r="J3130" t="str">
        <f t="shared" si="99"/>
        <v>0403</v>
      </c>
      <c r="K3130" s="89" t="s">
        <v>3165</v>
      </c>
    </row>
    <row r="3131" spans="10:11" x14ac:dyDescent="0.25">
      <c r="J3131" t="str">
        <f t="shared" si="99"/>
        <v>0404</v>
      </c>
      <c r="K3131" s="89" t="s">
        <v>3166</v>
      </c>
    </row>
    <row r="3132" spans="10:11" x14ac:dyDescent="0.25">
      <c r="J3132" t="str">
        <f t="shared" si="99"/>
        <v>0405</v>
      </c>
      <c r="K3132" s="89" t="s">
        <v>3167</v>
      </c>
    </row>
    <row r="3133" spans="10:11" x14ac:dyDescent="0.25">
      <c r="J3133" t="str">
        <f t="shared" si="99"/>
        <v>0406</v>
      </c>
      <c r="K3133" s="89" t="s">
        <v>3168</v>
      </c>
    </row>
    <row r="3134" spans="10:11" x14ac:dyDescent="0.25">
      <c r="J3134" t="str">
        <f t="shared" si="99"/>
        <v>0501</v>
      </c>
      <c r="K3134" s="89" t="s">
        <v>3169</v>
      </c>
    </row>
    <row r="3135" spans="10:11" x14ac:dyDescent="0.25">
      <c r="J3135" t="str">
        <f t="shared" si="99"/>
        <v>0502</v>
      </c>
      <c r="K3135" s="89" t="s">
        <v>3170</v>
      </c>
    </row>
    <row r="3136" spans="10:11" x14ac:dyDescent="0.25">
      <c r="J3136" t="str">
        <f t="shared" si="99"/>
        <v/>
      </c>
    </row>
    <row r="3137" spans="10:11" x14ac:dyDescent="0.25">
      <c r="J3137" t="str">
        <f t="shared" si="99"/>
        <v/>
      </c>
    </row>
    <row r="3138" spans="10:11" x14ac:dyDescent="0.25">
      <c r="J3138" t="str">
        <f>CONCATENATE(K3138,"_short")</f>
        <v>d_09030008_short</v>
      </c>
      <c r="K3138" s="89" t="s">
        <v>3171</v>
      </c>
    </row>
    <row r="3139" spans="10:11" x14ac:dyDescent="0.25">
      <c r="J3139" t="str">
        <f t="shared" ref="J3139:J3148" si="100">MID(K3139,9,4)</f>
        <v>0101</v>
      </c>
      <c r="K3139" s="89" t="s">
        <v>3172</v>
      </c>
    </row>
    <row r="3140" spans="10:11" x14ac:dyDescent="0.25">
      <c r="J3140" t="str">
        <f t="shared" si="100"/>
        <v>0102</v>
      </c>
      <c r="K3140" s="89" t="s">
        <v>3173</v>
      </c>
    </row>
    <row r="3141" spans="10:11" x14ac:dyDescent="0.25">
      <c r="J3141" t="str">
        <f t="shared" si="100"/>
        <v>0103</v>
      </c>
      <c r="K3141" s="89" t="s">
        <v>3174</v>
      </c>
    </row>
    <row r="3142" spans="10:11" x14ac:dyDescent="0.25">
      <c r="J3142" t="str">
        <f t="shared" si="100"/>
        <v>0201</v>
      </c>
      <c r="K3142" s="89" t="s">
        <v>3175</v>
      </c>
    </row>
    <row r="3143" spans="10:11" x14ac:dyDescent="0.25">
      <c r="J3143" t="str">
        <f t="shared" si="100"/>
        <v>0202</v>
      </c>
      <c r="K3143" s="89" t="s">
        <v>3176</v>
      </c>
    </row>
    <row r="3144" spans="10:11" x14ac:dyDescent="0.25">
      <c r="J3144" t="str">
        <f t="shared" si="100"/>
        <v>0203</v>
      </c>
      <c r="K3144" s="89" t="s">
        <v>3177</v>
      </c>
    </row>
    <row r="3145" spans="10:11" x14ac:dyDescent="0.25">
      <c r="J3145" t="str">
        <f t="shared" si="100"/>
        <v>0204</v>
      </c>
      <c r="K3145" s="89" t="s">
        <v>3178</v>
      </c>
    </row>
    <row r="3146" spans="10:11" x14ac:dyDescent="0.25">
      <c r="J3146" t="str">
        <f t="shared" si="100"/>
        <v>0205</v>
      </c>
      <c r="K3146" s="89" t="s">
        <v>3179</v>
      </c>
    </row>
    <row r="3147" spans="10:11" x14ac:dyDescent="0.25">
      <c r="J3147" t="str">
        <f t="shared" si="100"/>
        <v/>
      </c>
    </row>
    <row r="3148" spans="10:11" x14ac:dyDescent="0.25">
      <c r="J3148" t="str">
        <f t="shared" si="100"/>
        <v/>
      </c>
    </row>
    <row r="3149" spans="10:11" x14ac:dyDescent="0.25">
      <c r="J3149" t="str">
        <f>CONCATENATE(K3149,"_short")</f>
        <v>d_09030009_short</v>
      </c>
      <c r="K3149" s="89" t="s">
        <v>3180</v>
      </c>
    </row>
    <row r="3150" spans="10:11" x14ac:dyDescent="0.25">
      <c r="J3150" t="str">
        <f t="shared" ref="J3150:J3174" si="101">MID(K3150,9,4)</f>
        <v>0101</v>
      </c>
      <c r="K3150" s="89" t="s">
        <v>3181</v>
      </c>
    </row>
    <row r="3151" spans="10:11" x14ac:dyDescent="0.25">
      <c r="J3151" t="str">
        <f t="shared" si="101"/>
        <v>0102</v>
      </c>
      <c r="K3151" s="89" t="s">
        <v>3182</v>
      </c>
    </row>
    <row r="3152" spans="10:11" x14ac:dyDescent="0.25">
      <c r="J3152" t="str">
        <f t="shared" si="101"/>
        <v>0103</v>
      </c>
      <c r="K3152" s="89" t="s">
        <v>3183</v>
      </c>
    </row>
    <row r="3153" spans="10:11" x14ac:dyDescent="0.25">
      <c r="J3153" t="str">
        <f t="shared" si="101"/>
        <v>0201</v>
      </c>
      <c r="K3153" s="89" t="s">
        <v>3184</v>
      </c>
    </row>
    <row r="3154" spans="10:11" x14ac:dyDescent="0.25">
      <c r="J3154" t="str">
        <f t="shared" si="101"/>
        <v>0202</v>
      </c>
      <c r="K3154" s="89" t="s">
        <v>3185</v>
      </c>
    </row>
    <row r="3155" spans="10:11" x14ac:dyDescent="0.25">
      <c r="J3155" t="str">
        <f t="shared" si="101"/>
        <v>0203</v>
      </c>
      <c r="K3155" s="89" t="s">
        <v>3186</v>
      </c>
    </row>
    <row r="3156" spans="10:11" x14ac:dyDescent="0.25">
      <c r="J3156" t="str">
        <f t="shared" si="101"/>
        <v>0301</v>
      </c>
      <c r="K3156" s="89" t="s">
        <v>3187</v>
      </c>
    </row>
    <row r="3157" spans="10:11" x14ac:dyDescent="0.25">
      <c r="J3157" t="str">
        <f t="shared" si="101"/>
        <v>0302</v>
      </c>
      <c r="K3157" s="89" t="s">
        <v>3188</v>
      </c>
    </row>
    <row r="3158" spans="10:11" x14ac:dyDescent="0.25">
      <c r="J3158" t="str">
        <f t="shared" si="101"/>
        <v>0303</v>
      </c>
      <c r="K3158" s="89" t="s">
        <v>3189</v>
      </c>
    </row>
    <row r="3159" spans="10:11" x14ac:dyDescent="0.25">
      <c r="J3159" t="str">
        <f t="shared" si="101"/>
        <v>0304</v>
      </c>
      <c r="K3159" s="89" t="s">
        <v>3190</v>
      </c>
    </row>
    <row r="3160" spans="10:11" x14ac:dyDescent="0.25">
      <c r="J3160" t="str">
        <f t="shared" si="101"/>
        <v>0305</v>
      </c>
      <c r="K3160" s="89" t="s">
        <v>3191</v>
      </c>
    </row>
    <row r="3161" spans="10:11" x14ac:dyDescent="0.25">
      <c r="J3161" t="str">
        <f t="shared" si="101"/>
        <v>0306</v>
      </c>
      <c r="K3161" s="89" t="s">
        <v>3192</v>
      </c>
    </row>
    <row r="3162" spans="10:11" x14ac:dyDescent="0.25">
      <c r="J3162" t="str">
        <f t="shared" si="101"/>
        <v>0401</v>
      </c>
      <c r="K3162" s="89" t="s">
        <v>3193</v>
      </c>
    </row>
    <row r="3163" spans="10:11" x14ac:dyDescent="0.25">
      <c r="J3163" t="str">
        <f t="shared" si="101"/>
        <v>0402</v>
      </c>
      <c r="K3163" s="89" t="s">
        <v>3194</v>
      </c>
    </row>
    <row r="3164" spans="10:11" x14ac:dyDescent="0.25">
      <c r="J3164" t="str">
        <f t="shared" si="101"/>
        <v>0403</v>
      </c>
      <c r="K3164" s="89" t="s">
        <v>3195</v>
      </c>
    </row>
    <row r="3165" spans="10:11" x14ac:dyDescent="0.25">
      <c r="J3165" t="str">
        <f t="shared" si="101"/>
        <v>0404</v>
      </c>
      <c r="K3165" s="89" t="s">
        <v>3196</v>
      </c>
    </row>
    <row r="3166" spans="10:11" x14ac:dyDescent="0.25">
      <c r="J3166" t="str">
        <f t="shared" si="101"/>
        <v>0405</v>
      </c>
      <c r="K3166" s="89" t="s">
        <v>3197</v>
      </c>
    </row>
    <row r="3167" spans="10:11" x14ac:dyDescent="0.25">
      <c r="J3167" t="str">
        <f t="shared" si="101"/>
        <v>0501</v>
      </c>
      <c r="K3167" s="89" t="s">
        <v>3198</v>
      </c>
    </row>
    <row r="3168" spans="10:11" x14ac:dyDescent="0.25">
      <c r="J3168" t="str">
        <f t="shared" si="101"/>
        <v>0502</v>
      </c>
      <c r="K3168" s="89" t="s">
        <v>3199</v>
      </c>
    </row>
    <row r="3169" spans="10:11" x14ac:dyDescent="0.25">
      <c r="J3169" t="str">
        <f t="shared" si="101"/>
        <v>0503</v>
      </c>
      <c r="K3169" s="89" t="s">
        <v>3200</v>
      </c>
    </row>
    <row r="3170" spans="10:11" x14ac:dyDescent="0.25">
      <c r="J3170" t="str">
        <f t="shared" si="101"/>
        <v>0504</v>
      </c>
      <c r="K3170" s="89" t="s">
        <v>3201</v>
      </c>
    </row>
    <row r="3171" spans="10:11" x14ac:dyDescent="0.25">
      <c r="J3171" t="str">
        <f t="shared" si="101"/>
        <v>0505</v>
      </c>
      <c r="K3171" s="89" t="s">
        <v>3202</v>
      </c>
    </row>
    <row r="3172" spans="10:11" x14ac:dyDescent="0.25">
      <c r="J3172" t="str">
        <f t="shared" si="101"/>
        <v>0600</v>
      </c>
      <c r="K3172" s="89" t="s">
        <v>3203</v>
      </c>
    </row>
    <row r="3173" spans="10:11" x14ac:dyDescent="0.25">
      <c r="J3173" t="str">
        <f t="shared" si="101"/>
        <v/>
      </c>
    </row>
    <row r="3174" spans="10:11" x14ac:dyDescent="0.25">
      <c r="J3174" t="str">
        <f t="shared" si="101"/>
        <v/>
      </c>
    </row>
    <row r="3175" spans="10:11" x14ac:dyDescent="0.25">
      <c r="J3175" t="str">
        <f>CONCATENATE(K3175,"_short")</f>
        <v>d_10170202_short</v>
      </c>
      <c r="K3175" s="89" t="s">
        <v>3204</v>
      </c>
    </row>
    <row r="3176" spans="10:11" x14ac:dyDescent="0.25">
      <c r="J3176" t="str">
        <f t="shared" ref="J3176:J3207" si="102">MID(K3176,9,4)</f>
        <v>0101</v>
      </c>
      <c r="K3176" s="89" t="s">
        <v>3205</v>
      </c>
    </row>
    <row r="3177" spans="10:11" x14ac:dyDescent="0.25">
      <c r="J3177" t="str">
        <f t="shared" si="102"/>
        <v>0102</v>
      </c>
      <c r="K3177" s="89" t="s">
        <v>3206</v>
      </c>
    </row>
    <row r="3178" spans="10:11" x14ac:dyDescent="0.25">
      <c r="J3178" t="str">
        <f t="shared" si="102"/>
        <v>0103</v>
      </c>
      <c r="K3178" s="89" t="s">
        <v>3207</v>
      </c>
    </row>
    <row r="3179" spans="10:11" x14ac:dyDescent="0.25">
      <c r="J3179" t="str">
        <f t="shared" si="102"/>
        <v>0104</v>
      </c>
      <c r="K3179" s="89" t="s">
        <v>3208</v>
      </c>
    </row>
    <row r="3180" spans="10:11" x14ac:dyDescent="0.25">
      <c r="J3180" t="str">
        <f t="shared" si="102"/>
        <v>0105</v>
      </c>
      <c r="K3180" s="89" t="s">
        <v>3209</v>
      </c>
    </row>
    <row r="3181" spans="10:11" x14ac:dyDescent="0.25">
      <c r="J3181" t="str">
        <f t="shared" si="102"/>
        <v>0201</v>
      </c>
      <c r="K3181" s="89" t="s">
        <v>3210</v>
      </c>
    </row>
    <row r="3182" spans="10:11" x14ac:dyDescent="0.25">
      <c r="J3182" t="str">
        <f t="shared" si="102"/>
        <v>0202</v>
      </c>
      <c r="K3182" s="89" t="s">
        <v>3211</v>
      </c>
    </row>
    <row r="3183" spans="10:11" x14ac:dyDescent="0.25">
      <c r="J3183" t="str">
        <f t="shared" si="102"/>
        <v>0203</v>
      </c>
      <c r="K3183" s="89" t="s">
        <v>3212</v>
      </c>
    </row>
    <row r="3184" spans="10:11" x14ac:dyDescent="0.25">
      <c r="J3184" t="str">
        <f t="shared" si="102"/>
        <v>0204</v>
      </c>
      <c r="K3184" s="89" t="s">
        <v>3213</v>
      </c>
    </row>
    <row r="3185" spans="10:11" x14ac:dyDescent="0.25">
      <c r="J3185" t="str">
        <f t="shared" si="102"/>
        <v>0205</v>
      </c>
      <c r="K3185" s="89" t="s">
        <v>3214</v>
      </c>
    </row>
    <row r="3186" spans="10:11" x14ac:dyDescent="0.25">
      <c r="J3186" t="str">
        <f t="shared" si="102"/>
        <v>0301</v>
      </c>
      <c r="K3186" s="89" t="s">
        <v>3215</v>
      </c>
    </row>
    <row r="3187" spans="10:11" x14ac:dyDescent="0.25">
      <c r="J3187" t="str">
        <f t="shared" si="102"/>
        <v>0302</v>
      </c>
      <c r="K3187" s="89" t="s">
        <v>3216</v>
      </c>
    </row>
    <row r="3188" spans="10:11" x14ac:dyDescent="0.25">
      <c r="J3188" t="str">
        <f t="shared" si="102"/>
        <v>0303</v>
      </c>
      <c r="K3188" s="89" t="s">
        <v>3217</v>
      </c>
    </row>
    <row r="3189" spans="10:11" x14ac:dyDescent="0.25">
      <c r="J3189" t="str">
        <f t="shared" si="102"/>
        <v>0304</v>
      </c>
      <c r="K3189" s="89" t="s">
        <v>3218</v>
      </c>
    </row>
    <row r="3190" spans="10:11" x14ac:dyDescent="0.25">
      <c r="J3190" t="str">
        <f t="shared" si="102"/>
        <v>0305</v>
      </c>
      <c r="K3190" s="89" t="s">
        <v>3219</v>
      </c>
    </row>
    <row r="3191" spans="10:11" x14ac:dyDescent="0.25">
      <c r="J3191" t="str">
        <f t="shared" si="102"/>
        <v>0306</v>
      </c>
      <c r="K3191" s="89" t="s">
        <v>3220</v>
      </c>
    </row>
    <row r="3192" spans="10:11" x14ac:dyDescent="0.25">
      <c r="J3192" t="str">
        <f t="shared" si="102"/>
        <v>0307</v>
      </c>
      <c r="K3192" s="89" t="s">
        <v>3221</v>
      </c>
    </row>
    <row r="3193" spans="10:11" x14ac:dyDescent="0.25">
      <c r="J3193" t="str">
        <f t="shared" si="102"/>
        <v>0308</v>
      </c>
      <c r="K3193" s="89" t="s">
        <v>3222</v>
      </c>
    </row>
    <row r="3194" spans="10:11" x14ac:dyDescent="0.25">
      <c r="J3194" t="str">
        <f t="shared" si="102"/>
        <v>0401</v>
      </c>
      <c r="K3194" s="89" t="s">
        <v>3223</v>
      </c>
    </row>
    <row r="3195" spans="10:11" x14ac:dyDescent="0.25">
      <c r="J3195" t="str">
        <f t="shared" si="102"/>
        <v>0402</v>
      </c>
      <c r="K3195" s="89" t="s">
        <v>3224</v>
      </c>
    </row>
    <row r="3196" spans="10:11" x14ac:dyDescent="0.25">
      <c r="J3196" t="str">
        <f t="shared" si="102"/>
        <v>0403</v>
      </c>
      <c r="K3196" s="89" t="s">
        <v>3225</v>
      </c>
    </row>
    <row r="3197" spans="10:11" x14ac:dyDescent="0.25">
      <c r="J3197" t="str">
        <f t="shared" si="102"/>
        <v>0404</v>
      </c>
      <c r="K3197" s="89" t="s">
        <v>3226</v>
      </c>
    </row>
    <row r="3198" spans="10:11" x14ac:dyDescent="0.25">
      <c r="J3198" t="str">
        <f t="shared" si="102"/>
        <v>0501</v>
      </c>
      <c r="K3198" s="89" t="s">
        <v>3227</v>
      </c>
    </row>
    <row r="3199" spans="10:11" x14ac:dyDescent="0.25">
      <c r="J3199" t="str">
        <f t="shared" si="102"/>
        <v>0502</v>
      </c>
      <c r="K3199" s="89" t="s">
        <v>3228</v>
      </c>
    </row>
    <row r="3200" spans="10:11" x14ac:dyDescent="0.25">
      <c r="J3200" t="str">
        <f t="shared" si="102"/>
        <v>0601</v>
      </c>
      <c r="K3200" s="89" t="s">
        <v>3229</v>
      </c>
    </row>
    <row r="3201" spans="10:11" x14ac:dyDescent="0.25">
      <c r="J3201" t="str">
        <f t="shared" si="102"/>
        <v>0602</v>
      </c>
      <c r="K3201" s="89" t="s">
        <v>3230</v>
      </c>
    </row>
    <row r="3202" spans="10:11" x14ac:dyDescent="0.25">
      <c r="J3202" t="str">
        <f t="shared" si="102"/>
        <v>0701</v>
      </c>
      <c r="K3202" s="89" t="s">
        <v>3231</v>
      </c>
    </row>
    <row r="3203" spans="10:11" x14ac:dyDescent="0.25">
      <c r="J3203" t="str">
        <f t="shared" si="102"/>
        <v>0702</v>
      </c>
      <c r="K3203" s="89" t="s">
        <v>3232</v>
      </c>
    </row>
    <row r="3204" spans="10:11" x14ac:dyDescent="0.25">
      <c r="J3204" t="str">
        <f t="shared" si="102"/>
        <v>0703</v>
      </c>
      <c r="K3204" s="89" t="s">
        <v>3233</v>
      </c>
    </row>
    <row r="3205" spans="10:11" x14ac:dyDescent="0.25">
      <c r="J3205" t="str">
        <f t="shared" si="102"/>
        <v>0704</v>
      </c>
      <c r="K3205" s="89" t="s">
        <v>3234</v>
      </c>
    </row>
    <row r="3206" spans="10:11" x14ac:dyDescent="0.25">
      <c r="J3206" t="str">
        <f t="shared" si="102"/>
        <v>0801</v>
      </c>
      <c r="K3206" s="89" t="s">
        <v>3235</v>
      </c>
    </row>
    <row r="3207" spans="10:11" x14ac:dyDescent="0.25">
      <c r="J3207" t="str">
        <f t="shared" si="102"/>
        <v>0802</v>
      </c>
      <c r="K3207" s="89" t="s">
        <v>3236</v>
      </c>
    </row>
    <row r="3208" spans="10:11" x14ac:dyDescent="0.25">
      <c r="J3208" t="str">
        <f t="shared" ref="J3208:J3229" si="103">MID(K3208,9,4)</f>
        <v>0803</v>
      </c>
      <c r="K3208" s="89" t="s">
        <v>3237</v>
      </c>
    </row>
    <row r="3209" spans="10:11" x14ac:dyDescent="0.25">
      <c r="J3209" t="str">
        <f t="shared" si="103"/>
        <v>0804</v>
      </c>
      <c r="K3209" s="89" t="s">
        <v>3238</v>
      </c>
    </row>
    <row r="3210" spans="10:11" x14ac:dyDescent="0.25">
      <c r="J3210" t="str">
        <f t="shared" si="103"/>
        <v>0805</v>
      </c>
      <c r="K3210" s="89" t="s">
        <v>3239</v>
      </c>
    </row>
    <row r="3211" spans="10:11" x14ac:dyDescent="0.25">
      <c r="J3211" t="str">
        <f t="shared" si="103"/>
        <v>0806</v>
      </c>
      <c r="K3211" s="89" t="s">
        <v>3240</v>
      </c>
    </row>
    <row r="3212" spans="10:11" x14ac:dyDescent="0.25">
      <c r="J3212" t="str">
        <f t="shared" si="103"/>
        <v>0807</v>
      </c>
      <c r="K3212" s="89" t="s">
        <v>3241</v>
      </c>
    </row>
    <row r="3213" spans="10:11" x14ac:dyDescent="0.25">
      <c r="J3213" t="str">
        <f t="shared" si="103"/>
        <v>0901</v>
      </c>
      <c r="K3213" s="89" t="s">
        <v>3242</v>
      </c>
    </row>
    <row r="3214" spans="10:11" x14ac:dyDescent="0.25">
      <c r="J3214" t="str">
        <f t="shared" si="103"/>
        <v>0902</v>
      </c>
      <c r="K3214" s="89" t="s">
        <v>3243</v>
      </c>
    </row>
    <row r="3215" spans="10:11" x14ac:dyDescent="0.25">
      <c r="J3215" t="str">
        <f t="shared" si="103"/>
        <v>1001</v>
      </c>
      <c r="K3215" s="89" t="s">
        <v>3244</v>
      </c>
    </row>
    <row r="3216" spans="10:11" x14ac:dyDescent="0.25">
      <c r="J3216" t="str">
        <f t="shared" si="103"/>
        <v>1002</v>
      </c>
      <c r="K3216" s="89" t="s">
        <v>3245</v>
      </c>
    </row>
    <row r="3217" spans="10:11" x14ac:dyDescent="0.25">
      <c r="J3217" t="str">
        <f t="shared" si="103"/>
        <v>1003</v>
      </c>
      <c r="K3217" s="89" t="s">
        <v>3246</v>
      </c>
    </row>
    <row r="3218" spans="10:11" x14ac:dyDescent="0.25">
      <c r="J3218" t="str">
        <f t="shared" si="103"/>
        <v>1101</v>
      </c>
      <c r="K3218" s="89" t="s">
        <v>3247</v>
      </c>
    </row>
    <row r="3219" spans="10:11" x14ac:dyDescent="0.25">
      <c r="J3219" t="str">
        <f t="shared" si="103"/>
        <v>1102</v>
      </c>
      <c r="K3219" s="89" t="s">
        <v>3248</v>
      </c>
    </row>
    <row r="3220" spans="10:11" x14ac:dyDescent="0.25">
      <c r="J3220" t="str">
        <f t="shared" si="103"/>
        <v>1103</v>
      </c>
      <c r="K3220" s="89" t="s">
        <v>3249</v>
      </c>
    </row>
    <row r="3221" spans="10:11" x14ac:dyDescent="0.25">
      <c r="J3221" t="str">
        <f t="shared" si="103"/>
        <v>1104</v>
      </c>
      <c r="K3221" s="89" t="s">
        <v>3250</v>
      </c>
    </row>
    <row r="3222" spans="10:11" x14ac:dyDescent="0.25">
      <c r="J3222" t="str">
        <f t="shared" si="103"/>
        <v>1105</v>
      </c>
      <c r="K3222" s="89" t="s">
        <v>3251</v>
      </c>
    </row>
    <row r="3223" spans="10:11" x14ac:dyDescent="0.25">
      <c r="J3223" t="str">
        <f t="shared" si="103"/>
        <v>1106</v>
      </c>
      <c r="K3223" s="89" t="s">
        <v>3252</v>
      </c>
    </row>
    <row r="3224" spans="10:11" x14ac:dyDescent="0.25">
      <c r="J3224" t="str">
        <f t="shared" si="103"/>
        <v>1107</v>
      </c>
      <c r="K3224" s="89" t="s">
        <v>3253</v>
      </c>
    </row>
    <row r="3225" spans="10:11" x14ac:dyDescent="0.25">
      <c r="J3225" t="str">
        <f t="shared" si="103"/>
        <v>1108</v>
      </c>
      <c r="K3225" s="89" t="s">
        <v>3254</v>
      </c>
    </row>
    <row r="3226" spans="10:11" x14ac:dyDescent="0.25">
      <c r="J3226" t="str">
        <f t="shared" si="103"/>
        <v>1109</v>
      </c>
      <c r="K3226" s="89" t="s">
        <v>3255</v>
      </c>
    </row>
    <row r="3227" spans="10:11" x14ac:dyDescent="0.25">
      <c r="J3227" t="str">
        <f t="shared" si="103"/>
        <v>1110</v>
      </c>
      <c r="K3227" s="89" t="s">
        <v>3256</v>
      </c>
    </row>
    <row r="3228" spans="10:11" x14ac:dyDescent="0.25">
      <c r="J3228" t="str">
        <f t="shared" si="103"/>
        <v/>
      </c>
    </row>
    <row r="3229" spans="10:11" x14ac:dyDescent="0.25">
      <c r="J3229" t="str">
        <f t="shared" si="103"/>
        <v/>
      </c>
    </row>
    <row r="3230" spans="10:11" x14ac:dyDescent="0.25">
      <c r="J3230" t="str">
        <f>CONCATENATE(K3230,"_short")</f>
        <v>d_10170203_short</v>
      </c>
      <c r="K3230" s="89" t="s">
        <v>3257</v>
      </c>
    </row>
    <row r="3231" spans="10:11" x14ac:dyDescent="0.25">
      <c r="J3231" t="str">
        <f t="shared" ref="J3231:J3262" si="104">MID(K3231,9,4)</f>
        <v>0101</v>
      </c>
      <c r="K3231" s="89" t="s">
        <v>3258</v>
      </c>
    </row>
    <row r="3232" spans="10:11" x14ac:dyDescent="0.25">
      <c r="J3232" t="str">
        <f t="shared" si="104"/>
        <v>0102</v>
      </c>
      <c r="K3232" s="89" t="s">
        <v>3259</v>
      </c>
    </row>
    <row r="3233" spans="10:11" x14ac:dyDescent="0.25">
      <c r="J3233" t="str">
        <f t="shared" si="104"/>
        <v>0201</v>
      </c>
      <c r="K3233" s="89" t="s">
        <v>3260</v>
      </c>
    </row>
    <row r="3234" spans="10:11" x14ac:dyDescent="0.25">
      <c r="J3234" t="str">
        <f t="shared" si="104"/>
        <v>0202</v>
      </c>
      <c r="K3234" s="89" t="s">
        <v>3261</v>
      </c>
    </row>
    <row r="3235" spans="10:11" x14ac:dyDescent="0.25">
      <c r="J3235" t="str">
        <f t="shared" si="104"/>
        <v>0301</v>
      </c>
      <c r="K3235" s="89" t="s">
        <v>3262</v>
      </c>
    </row>
    <row r="3236" spans="10:11" x14ac:dyDescent="0.25">
      <c r="J3236" t="str">
        <f t="shared" si="104"/>
        <v>0302</v>
      </c>
      <c r="K3236" s="89" t="s">
        <v>3263</v>
      </c>
    </row>
    <row r="3237" spans="10:11" x14ac:dyDescent="0.25">
      <c r="J3237" t="str">
        <f t="shared" si="104"/>
        <v>0303</v>
      </c>
      <c r="K3237" s="89" t="s">
        <v>3264</v>
      </c>
    </row>
    <row r="3238" spans="10:11" x14ac:dyDescent="0.25">
      <c r="J3238" t="str">
        <f t="shared" si="104"/>
        <v>0304</v>
      </c>
      <c r="K3238" s="89" t="s">
        <v>3265</v>
      </c>
    </row>
    <row r="3239" spans="10:11" x14ac:dyDescent="0.25">
      <c r="J3239" t="str">
        <f t="shared" si="104"/>
        <v>0401</v>
      </c>
      <c r="K3239" s="89" t="s">
        <v>3266</v>
      </c>
    </row>
    <row r="3240" spans="10:11" x14ac:dyDescent="0.25">
      <c r="J3240" t="str">
        <f t="shared" si="104"/>
        <v>0402</v>
      </c>
      <c r="K3240" s="89" t="s">
        <v>3267</v>
      </c>
    </row>
    <row r="3241" spans="10:11" x14ac:dyDescent="0.25">
      <c r="J3241" t="str">
        <f t="shared" si="104"/>
        <v>0501</v>
      </c>
      <c r="K3241" s="89" t="s">
        <v>3268</v>
      </c>
    </row>
    <row r="3242" spans="10:11" x14ac:dyDescent="0.25">
      <c r="J3242" t="str">
        <f t="shared" si="104"/>
        <v>0502</v>
      </c>
      <c r="K3242" s="89" t="s">
        <v>3269</v>
      </c>
    </row>
    <row r="3243" spans="10:11" x14ac:dyDescent="0.25">
      <c r="J3243" t="str">
        <f t="shared" si="104"/>
        <v>0601</v>
      </c>
      <c r="K3243" s="89" t="s">
        <v>3270</v>
      </c>
    </row>
    <row r="3244" spans="10:11" x14ac:dyDescent="0.25">
      <c r="J3244" t="str">
        <f t="shared" si="104"/>
        <v>0602</v>
      </c>
      <c r="K3244" s="89" t="s">
        <v>3271</v>
      </c>
    </row>
    <row r="3245" spans="10:11" x14ac:dyDescent="0.25">
      <c r="J3245" t="str">
        <f t="shared" si="104"/>
        <v>0603</v>
      </c>
      <c r="K3245" s="89" t="s">
        <v>3272</v>
      </c>
    </row>
    <row r="3246" spans="10:11" x14ac:dyDescent="0.25">
      <c r="J3246" t="str">
        <f t="shared" si="104"/>
        <v>0604</v>
      </c>
      <c r="K3246" s="89" t="s">
        <v>3273</v>
      </c>
    </row>
    <row r="3247" spans="10:11" x14ac:dyDescent="0.25">
      <c r="J3247" t="str">
        <f t="shared" si="104"/>
        <v>0605</v>
      </c>
      <c r="K3247" s="89" t="s">
        <v>3274</v>
      </c>
    </row>
    <row r="3248" spans="10:11" x14ac:dyDescent="0.25">
      <c r="J3248" t="str">
        <f t="shared" si="104"/>
        <v>0701</v>
      </c>
      <c r="K3248" s="89" t="s">
        <v>3275</v>
      </c>
    </row>
    <row r="3249" spans="10:11" x14ac:dyDescent="0.25">
      <c r="J3249" t="str">
        <f t="shared" si="104"/>
        <v>0702</v>
      </c>
      <c r="K3249" s="89" t="s">
        <v>3276</v>
      </c>
    </row>
    <row r="3250" spans="10:11" x14ac:dyDescent="0.25">
      <c r="J3250" t="str">
        <f t="shared" si="104"/>
        <v>0703</v>
      </c>
      <c r="K3250" s="89" t="s">
        <v>3277</v>
      </c>
    </row>
    <row r="3251" spans="10:11" x14ac:dyDescent="0.25">
      <c r="J3251" t="str">
        <f t="shared" si="104"/>
        <v>0801</v>
      </c>
      <c r="K3251" s="89" t="s">
        <v>3278</v>
      </c>
    </row>
    <row r="3252" spans="10:11" x14ac:dyDescent="0.25">
      <c r="J3252" t="str">
        <f t="shared" si="104"/>
        <v>0802</v>
      </c>
      <c r="K3252" s="89" t="s">
        <v>3279</v>
      </c>
    </row>
    <row r="3253" spans="10:11" x14ac:dyDescent="0.25">
      <c r="J3253" t="str">
        <f t="shared" si="104"/>
        <v>0901</v>
      </c>
      <c r="K3253" s="89" t="s">
        <v>3280</v>
      </c>
    </row>
    <row r="3254" spans="10:11" x14ac:dyDescent="0.25">
      <c r="J3254" t="str">
        <f t="shared" si="104"/>
        <v>0902</v>
      </c>
      <c r="K3254" s="89" t="s">
        <v>3281</v>
      </c>
    </row>
    <row r="3255" spans="10:11" x14ac:dyDescent="0.25">
      <c r="J3255" t="str">
        <f t="shared" si="104"/>
        <v>1001</v>
      </c>
      <c r="K3255" s="89" t="s">
        <v>3282</v>
      </c>
    </row>
    <row r="3256" spans="10:11" x14ac:dyDescent="0.25">
      <c r="J3256" t="str">
        <f t="shared" si="104"/>
        <v>1002</v>
      </c>
      <c r="K3256" s="89" t="s">
        <v>3283</v>
      </c>
    </row>
    <row r="3257" spans="10:11" x14ac:dyDescent="0.25">
      <c r="J3257" t="str">
        <f t="shared" si="104"/>
        <v>1003</v>
      </c>
      <c r="K3257" s="89" t="s">
        <v>3284</v>
      </c>
    </row>
    <row r="3258" spans="10:11" x14ac:dyDescent="0.25">
      <c r="J3258" t="str">
        <f t="shared" si="104"/>
        <v>1101</v>
      </c>
      <c r="K3258" s="89" t="s">
        <v>3285</v>
      </c>
    </row>
    <row r="3259" spans="10:11" x14ac:dyDescent="0.25">
      <c r="J3259" t="str">
        <f t="shared" si="104"/>
        <v>1102</v>
      </c>
      <c r="K3259" s="89" t="s">
        <v>3286</v>
      </c>
    </row>
    <row r="3260" spans="10:11" x14ac:dyDescent="0.25">
      <c r="J3260" t="str">
        <f t="shared" si="104"/>
        <v>1103</v>
      </c>
      <c r="K3260" s="89" t="s">
        <v>3287</v>
      </c>
    </row>
    <row r="3261" spans="10:11" x14ac:dyDescent="0.25">
      <c r="J3261" t="str">
        <f t="shared" si="104"/>
        <v>1104</v>
      </c>
      <c r="K3261" s="89" t="s">
        <v>3288</v>
      </c>
    </row>
    <row r="3262" spans="10:11" x14ac:dyDescent="0.25">
      <c r="J3262" t="str">
        <f t="shared" si="104"/>
        <v>1105</v>
      </c>
      <c r="K3262" s="89" t="s">
        <v>3289</v>
      </c>
    </row>
    <row r="3263" spans="10:11" x14ac:dyDescent="0.25">
      <c r="J3263" t="str">
        <f t="shared" ref="J3263:J3294" si="105">MID(K3263,9,4)</f>
        <v>1201</v>
      </c>
      <c r="K3263" s="89" t="s">
        <v>3290</v>
      </c>
    </row>
    <row r="3264" spans="10:11" x14ac:dyDescent="0.25">
      <c r="J3264" t="str">
        <f t="shared" si="105"/>
        <v>1202</v>
      </c>
      <c r="K3264" s="89" t="s">
        <v>3291</v>
      </c>
    </row>
    <row r="3265" spans="10:11" x14ac:dyDescent="0.25">
      <c r="J3265" t="str">
        <f t="shared" si="105"/>
        <v>1203</v>
      </c>
      <c r="K3265" s="89" t="s">
        <v>3292</v>
      </c>
    </row>
    <row r="3266" spans="10:11" x14ac:dyDescent="0.25">
      <c r="J3266" t="str">
        <f t="shared" si="105"/>
        <v>1301</v>
      </c>
      <c r="K3266" s="89" t="s">
        <v>3293</v>
      </c>
    </row>
    <row r="3267" spans="10:11" x14ac:dyDescent="0.25">
      <c r="J3267" t="str">
        <f t="shared" si="105"/>
        <v>1302</v>
      </c>
      <c r="K3267" s="89" t="s">
        <v>3294</v>
      </c>
    </row>
    <row r="3268" spans="10:11" x14ac:dyDescent="0.25">
      <c r="J3268" t="str">
        <f t="shared" si="105"/>
        <v>1303</v>
      </c>
      <c r="K3268" s="89" t="s">
        <v>3295</v>
      </c>
    </row>
    <row r="3269" spans="10:11" x14ac:dyDescent="0.25">
      <c r="J3269" t="str">
        <f t="shared" si="105"/>
        <v>1304</v>
      </c>
      <c r="K3269" s="89" t="s">
        <v>3296</v>
      </c>
    </row>
    <row r="3270" spans="10:11" x14ac:dyDescent="0.25">
      <c r="J3270" t="str">
        <f t="shared" si="105"/>
        <v>1305</v>
      </c>
      <c r="K3270" s="89" t="s">
        <v>3297</v>
      </c>
    </row>
    <row r="3271" spans="10:11" x14ac:dyDescent="0.25">
      <c r="J3271" t="str">
        <f t="shared" si="105"/>
        <v>1401</v>
      </c>
      <c r="K3271" s="89" t="s">
        <v>3298</v>
      </c>
    </row>
    <row r="3272" spans="10:11" x14ac:dyDescent="0.25">
      <c r="J3272" t="str">
        <f t="shared" si="105"/>
        <v>1402</v>
      </c>
      <c r="K3272" s="89" t="s">
        <v>3299</v>
      </c>
    </row>
    <row r="3273" spans="10:11" x14ac:dyDescent="0.25">
      <c r="J3273" t="str">
        <f t="shared" si="105"/>
        <v>1501</v>
      </c>
      <c r="K3273" s="89" t="s">
        <v>3300</v>
      </c>
    </row>
    <row r="3274" spans="10:11" x14ac:dyDescent="0.25">
      <c r="J3274" t="str">
        <f t="shared" si="105"/>
        <v>1502</v>
      </c>
      <c r="K3274" s="89" t="s">
        <v>3301</v>
      </c>
    </row>
    <row r="3275" spans="10:11" x14ac:dyDescent="0.25">
      <c r="J3275" t="str">
        <f t="shared" si="105"/>
        <v>1503</v>
      </c>
      <c r="K3275" s="89" t="s">
        <v>3302</v>
      </c>
    </row>
    <row r="3276" spans="10:11" x14ac:dyDescent="0.25">
      <c r="J3276" t="str">
        <f t="shared" si="105"/>
        <v>1504</v>
      </c>
      <c r="K3276" s="89" t="s">
        <v>3303</v>
      </c>
    </row>
    <row r="3277" spans="10:11" x14ac:dyDescent="0.25">
      <c r="J3277" t="str">
        <f t="shared" si="105"/>
        <v>1505</v>
      </c>
      <c r="K3277" s="89" t="s">
        <v>3304</v>
      </c>
    </row>
    <row r="3278" spans="10:11" x14ac:dyDescent="0.25">
      <c r="J3278" t="str">
        <f t="shared" si="105"/>
        <v>1506</v>
      </c>
      <c r="K3278" s="89" t="s">
        <v>3305</v>
      </c>
    </row>
    <row r="3279" spans="10:11" x14ac:dyDescent="0.25">
      <c r="J3279" t="str">
        <f t="shared" si="105"/>
        <v>1601</v>
      </c>
      <c r="K3279" s="89" t="s">
        <v>3306</v>
      </c>
    </row>
    <row r="3280" spans="10:11" x14ac:dyDescent="0.25">
      <c r="J3280" t="str">
        <f t="shared" si="105"/>
        <v>1602</v>
      </c>
      <c r="K3280" s="89" t="s">
        <v>3307</v>
      </c>
    </row>
    <row r="3281" spans="10:11" x14ac:dyDescent="0.25">
      <c r="J3281" t="str">
        <f t="shared" si="105"/>
        <v>1603</v>
      </c>
      <c r="K3281" s="89" t="s">
        <v>3308</v>
      </c>
    </row>
    <row r="3282" spans="10:11" x14ac:dyDescent="0.25">
      <c r="J3282" t="str">
        <f t="shared" si="105"/>
        <v>1604</v>
      </c>
      <c r="K3282" s="89" t="s">
        <v>3309</v>
      </c>
    </row>
    <row r="3283" spans="10:11" x14ac:dyDescent="0.25">
      <c r="J3283" t="str">
        <f t="shared" si="105"/>
        <v>1605</v>
      </c>
      <c r="K3283" s="89" t="s">
        <v>3310</v>
      </c>
    </row>
    <row r="3284" spans="10:11" x14ac:dyDescent="0.25">
      <c r="J3284" t="str">
        <f t="shared" si="105"/>
        <v>1606</v>
      </c>
      <c r="K3284" s="89" t="s">
        <v>3311</v>
      </c>
    </row>
    <row r="3285" spans="10:11" x14ac:dyDescent="0.25">
      <c r="J3285" t="str">
        <f t="shared" si="105"/>
        <v>1701</v>
      </c>
      <c r="K3285" s="89" t="s">
        <v>3312</v>
      </c>
    </row>
    <row r="3286" spans="10:11" x14ac:dyDescent="0.25">
      <c r="J3286" t="str">
        <f t="shared" si="105"/>
        <v>1702</v>
      </c>
      <c r="K3286" s="89" t="s">
        <v>3313</v>
      </c>
    </row>
    <row r="3287" spans="10:11" x14ac:dyDescent="0.25">
      <c r="J3287" t="str">
        <f t="shared" si="105"/>
        <v>1703</v>
      </c>
      <c r="K3287" s="89" t="s">
        <v>3314</v>
      </c>
    </row>
    <row r="3288" spans="10:11" x14ac:dyDescent="0.25">
      <c r="J3288" t="str">
        <f t="shared" si="105"/>
        <v>1704</v>
      </c>
      <c r="K3288" s="89" t="s">
        <v>3315</v>
      </c>
    </row>
    <row r="3289" spans="10:11" x14ac:dyDescent="0.25">
      <c r="J3289" t="str">
        <f t="shared" si="105"/>
        <v>1705</v>
      </c>
      <c r="K3289" s="89" t="s">
        <v>3316</v>
      </c>
    </row>
    <row r="3290" spans="10:11" x14ac:dyDescent="0.25">
      <c r="J3290" t="str">
        <f t="shared" si="105"/>
        <v>1801</v>
      </c>
      <c r="K3290" s="89" t="s">
        <v>3317</v>
      </c>
    </row>
    <row r="3291" spans="10:11" x14ac:dyDescent="0.25">
      <c r="J3291" t="str">
        <f t="shared" si="105"/>
        <v>1802</v>
      </c>
      <c r="K3291" s="89" t="s">
        <v>3318</v>
      </c>
    </row>
    <row r="3292" spans="10:11" x14ac:dyDescent="0.25">
      <c r="J3292" t="str">
        <f t="shared" si="105"/>
        <v>1803</v>
      </c>
      <c r="K3292" s="89" t="s">
        <v>3319</v>
      </c>
    </row>
    <row r="3293" spans="10:11" x14ac:dyDescent="0.25">
      <c r="J3293" t="str">
        <f t="shared" si="105"/>
        <v>1901</v>
      </c>
      <c r="K3293" s="89" t="s">
        <v>3320</v>
      </c>
    </row>
    <row r="3294" spans="10:11" x14ac:dyDescent="0.25">
      <c r="J3294" t="str">
        <f t="shared" si="105"/>
        <v>1902</v>
      </c>
      <c r="K3294" s="89" t="s">
        <v>3321</v>
      </c>
    </row>
    <row r="3295" spans="10:11" x14ac:dyDescent="0.25">
      <c r="J3295" t="str">
        <f t="shared" ref="J3295:J3324" si="106">MID(K3295,9,4)</f>
        <v>1903</v>
      </c>
      <c r="K3295" s="89" t="s">
        <v>3322</v>
      </c>
    </row>
    <row r="3296" spans="10:11" x14ac:dyDescent="0.25">
      <c r="J3296" t="str">
        <f t="shared" si="106"/>
        <v>1904</v>
      </c>
      <c r="K3296" s="89" t="s">
        <v>3323</v>
      </c>
    </row>
    <row r="3297" spans="10:11" x14ac:dyDescent="0.25">
      <c r="J3297" t="str">
        <f t="shared" si="106"/>
        <v>1905</v>
      </c>
      <c r="K3297" s="89" t="s">
        <v>3324</v>
      </c>
    </row>
    <row r="3298" spans="10:11" x14ac:dyDescent="0.25">
      <c r="J3298" t="str">
        <f t="shared" si="106"/>
        <v>1906</v>
      </c>
      <c r="K3298" s="89" t="s">
        <v>3325</v>
      </c>
    </row>
    <row r="3299" spans="10:11" x14ac:dyDescent="0.25">
      <c r="J3299" t="str">
        <f t="shared" si="106"/>
        <v>1907</v>
      </c>
      <c r="K3299" s="89" t="s">
        <v>3326</v>
      </c>
    </row>
    <row r="3300" spans="10:11" x14ac:dyDescent="0.25">
      <c r="J3300" t="str">
        <f t="shared" si="106"/>
        <v>1908</v>
      </c>
      <c r="K3300" s="89" t="s">
        <v>3327</v>
      </c>
    </row>
    <row r="3301" spans="10:11" x14ac:dyDescent="0.25">
      <c r="J3301" t="str">
        <f t="shared" si="106"/>
        <v>2001</v>
      </c>
      <c r="K3301" s="89" t="s">
        <v>3328</v>
      </c>
    </row>
    <row r="3302" spans="10:11" x14ac:dyDescent="0.25">
      <c r="J3302" t="str">
        <f t="shared" si="106"/>
        <v>2002</v>
      </c>
      <c r="K3302" s="89" t="s">
        <v>3329</v>
      </c>
    </row>
    <row r="3303" spans="10:11" x14ac:dyDescent="0.25">
      <c r="J3303" t="str">
        <f t="shared" si="106"/>
        <v>2003</v>
      </c>
      <c r="K3303" s="89" t="s">
        <v>3330</v>
      </c>
    </row>
    <row r="3304" spans="10:11" x14ac:dyDescent="0.25">
      <c r="J3304" t="str">
        <f t="shared" si="106"/>
        <v>2101</v>
      </c>
      <c r="K3304" s="89" t="s">
        <v>3331</v>
      </c>
    </row>
    <row r="3305" spans="10:11" x14ac:dyDescent="0.25">
      <c r="J3305" t="str">
        <f t="shared" si="106"/>
        <v>2102</v>
      </c>
      <c r="K3305" s="89" t="s">
        <v>3332</v>
      </c>
    </row>
    <row r="3306" spans="10:11" x14ac:dyDescent="0.25">
      <c r="J3306" t="str">
        <f t="shared" si="106"/>
        <v>2201</v>
      </c>
      <c r="K3306" s="89" t="s">
        <v>3333</v>
      </c>
    </row>
    <row r="3307" spans="10:11" x14ac:dyDescent="0.25">
      <c r="J3307" t="str">
        <f t="shared" si="106"/>
        <v>2202</v>
      </c>
      <c r="K3307" s="89" t="s">
        <v>3334</v>
      </c>
    </row>
    <row r="3308" spans="10:11" x14ac:dyDescent="0.25">
      <c r="J3308" t="str">
        <f t="shared" si="106"/>
        <v>2301</v>
      </c>
      <c r="K3308" s="89" t="s">
        <v>3335</v>
      </c>
    </row>
    <row r="3309" spans="10:11" x14ac:dyDescent="0.25">
      <c r="J3309" t="str">
        <f t="shared" si="106"/>
        <v>2302</v>
      </c>
      <c r="K3309" s="89" t="s">
        <v>3336</v>
      </c>
    </row>
    <row r="3310" spans="10:11" x14ac:dyDescent="0.25">
      <c r="J3310" t="str">
        <f t="shared" si="106"/>
        <v>2303</v>
      </c>
      <c r="K3310" s="89" t="s">
        <v>3337</v>
      </c>
    </row>
    <row r="3311" spans="10:11" x14ac:dyDescent="0.25">
      <c r="J3311" t="str">
        <f t="shared" si="106"/>
        <v>2304</v>
      </c>
      <c r="K3311" s="89" t="s">
        <v>3338</v>
      </c>
    </row>
    <row r="3312" spans="10:11" x14ac:dyDescent="0.25">
      <c r="J3312" t="str">
        <f t="shared" si="106"/>
        <v>2305</v>
      </c>
      <c r="K3312" s="89" t="s">
        <v>3339</v>
      </c>
    </row>
    <row r="3313" spans="10:11" x14ac:dyDescent="0.25">
      <c r="J3313" t="str">
        <f t="shared" si="106"/>
        <v>2401</v>
      </c>
      <c r="K3313" s="89" t="s">
        <v>3340</v>
      </c>
    </row>
    <row r="3314" spans="10:11" x14ac:dyDescent="0.25">
      <c r="J3314" t="str">
        <f t="shared" si="106"/>
        <v>2402</v>
      </c>
      <c r="K3314" s="89" t="s">
        <v>3341</v>
      </c>
    </row>
    <row r="3315" spans="10:11" x14ac:dyDescent="0.25">
      <c r="J3315" t="str">
        <f t="shared" si="106"/>
        <v>2403</v>
      </c>
      <c r="K3315" s="89" t="s">
        <v>3342</v>
      </c>
    </row>
    <row r="3316" spans="10:11" x14ac:dyDescent="0.25">
      <c r="J3316" t="str">
        <f t="shared" si="106"/>
        <v>2501</v>
      </c>
      <c r="K3316" s="89" t="s">
        <v>3343</v>
      </c>
    </row>
    <row r="3317" spans="10:11" x14ac:dyDescent="0.25">
      <c r="J3317" t="str">
        <f t="shared" si="106"/>
        <v>2502</v>
      </c>
      <c r="K3317" s="89" t="s">
        <v>3344</v>
      </c>
    </row>
    <row r="3318" spans="10:11" x14ac:dyDescent="0.25">
      <c r="J3318" t="str">
        <f t="shared" si="106"/>
        <v>2503</v>
      </c>
      <c r="K3318" s="89" t="s">
        <v>3345</v>
      </c>
    </row>
    <row r="3319" spans="10:11" x14ac:dyDescent="0.25">
      <c r="J3319" t="str">
        <f t="shared" si="106"/>
        <v>2504</v>
      </c>
      <c r="K3319" s="89" t="s">
        <v>3346</v>
      </c>
    </row>
    <row r="3320" spans="10:11" x14ac:dyDescent="0.25">
      <c r="J3320" t="str">
        <f t="shared" si="106"/>
        <v>2505</v>
      </c>
      <c r="K3320" s="89" t="s">
        <v>3347</v>
      </c>
    </row>
    <row r="3321" spans="10:11" x14ac:dyDescent="0.25">
      <c r="J3321" t="str">
        <f t="shared" si="106"/>
        <v>2506</v>
      </c>
      <c r="K3321" s="89" t="s">
        <v>3348</v>
      </c>
    </row>
    <row r="3322" spans="10:11" x14ac:dyDescent="0.25">
      <c r="J3322" t="str">
        <f t="shared" si="106"/>
        <v>2507</v>
      </c>
      <c r="K3322" s="89" t="s">
        <v>3349</v>
      </c>
    </row>
    <row r="3323" spans="10:11" x14ac:dyDescent="0.25">
      <c r="J3323" t="str">
        <f t="shared" si="106"/>
        <v/>
      </c>
    </row>
    <row r="3324" spans="10:11" x14ac:dyDescent="0.25">
      <c r="J3324" t="str">
        <f t="shared" si="106"/>
        <v/>
      </c>
    </row>
    <row r="3325" spans="10:11" x14ac:dyDescent="0.25">
      <c r="J3325" t="str">
        <f>CONCATENATE(K3325,"_short")</f>
        <v>d_10170204_short</v>
      </c>
      <c r="K3325" s="89" t="s">
        <v>3350</v>
      </c>
    </row>
    <row r="3326" spans="10:11" x14ac:dyDescent="0.25">
      <c r="J3326" t="str">
        <f t="shared" ref="J3326:J3370" si="107">MID(K3326,9,4)</f>
        <v>0101</v>
      </c>
      <c r="K3326" s="89" t="s">
        <v>3351</v>
      </c>
    </row>
    <row r="3327" spans="10:11" x14ac:dyDescent="0.25">
      <c r="J3327" t="str">
        <f t="shared" si="107"/>
        <v>0102</v>
      </c>
      <c r="K3327" s="89" t="s">
        <v>3352</v>
      </c>
    </row>
    <row r="3328" spans="10:11" x14ac:dyDescent="0.25">
      <c r="J3328" t="str">
        <f t="shared" si="107"/>
        <v>0103</v>
      </c>
      <c r="K3328" s="89" t="s">
        <v>3353</v>
      </c>
    </row>
    <row r="3329" spans="10:11" x14ac:dyDescent="0.25">
      <c r="J3329" t="str">
        <f t="shared" si="107"/>
        <v>0104</v>
      </c>
      <c r="K3329" s="89" t="s">
        <v>3354</v>
      </c>
    </row>
    <row r="3330" spans="10:11" x14ac:dyDescent="0.25">
      <c r="J3330" t="str">
        <f t="shared" si="107"/>
        <v>0105</v>
      </c>
      <c r="K3330" s="89" t="s">
        <v>3355</v>
      </c>
    </row>
    <row r="3331" spans="10:11" x14ac:dyDescent="0.25">
      <c r="J3331" t="str">
        <f t="shared" si="107"/>
        <v>0106</v>
      </c>
      <c r="K3331" s="89" t="s">
        <v>3356</v>
      </c>
    </row>
    <row r="3332" spans="10:11" x14ac:dyDescent="0.25">
      <c r="J3332" t="str">
        <f t="shared" si="107"/>
        <v>0107</v>
      </c>
      <c r="K3332" s="89" t="s">
        <v>3357</v>
      </c>
    </row>
    <row r="3333" spans="10:11" x14ac:dyDescent="0.25">
      <c r="J3333" t="str">
        <f t="shared" si="107"/>
        <v>0108</v>
      </c>
      <c r="K3333" s="89" t="s">
        <v>3358</v>
      </c>
    </row>
    <row r="3334" spans="10:11" x14ac:dyDescent="0.25">
      <c r="J3334" t="str">
        <f t="shared" si="107"/>
        <v>0109</v>
      </c>
      <c r="K3334" s="89" t="s">
        <v>3359</v>
      </c>
    </row>
    <row r="3335" spans="10:11" x14ac:dyDescent="0.25">
      <c r="J3335" t="str">
        <f t="shared" si="107"/>
        <v>0110</v>
      </c>
      <c r="K3335" s="89" t="s">
        <v>3360</v>
      </c>
    </row>
    <row r="3336" spans="10:11" x14ac:dyDescent="0.25">
      <c r="J3336" t="str">
        <f t="shared" si="107"/>
        <v>0201</v>
      </c>
      <c r="K3336" s="89" t="s">
        <v>3361</v>
      </c>
    </row>
    <row r="3337" spans="10:11" x14ac:dyDescent="0.25">
      <c r="J3337" t="str">
        <f t="shared" si="107"/>
        <v>0202</v>
      </c>
      <c r="K3337" s="89" t="s">
        <v>3362</v>
      </c>
    </row>
    <row r="3338" spans="10:11" x14ac:dyDescent="0.25">
      <c r="J3338" t="str">
        <f t="shared" si="107"/>
        <v>0203</v>
      </c>
      <c r="K3338" s="89" t="s">
        <v>3363</v>
      </c>
    </row>
    <row r="3339" spans="10:11" x14ac:dyDescent="0.25">
      <c r="J3339" t="str">
        <f t="shared" si="107"/>
        <v>0204</v>
      </c>
      <c r="K3339" s="89" t="s">
        <v>3364</v>
      </c>
    </row>
    <row r="3340" spans="10:11" x14ac:dyDescent="0.25">
      <c r="J3340" t="str">
        <f t="shared" si="107"/>
        <v>0205</v>
      </c>
      <c r="K3340" s="89" t="s">
        <v>3365</v>
      </c>
    </row>
    <row r="3341" spans="10:11" x14ac:dyDescent="0.25">
      <c r="J3341" t="str">
        <f t="shared" si="107"/>
        <v>0301</v>
      </c>
      <c r="K3341" s="89" t="s">
        <v>3366</v>
      </c>
    </row>
    <row r="3342" spans="10:11" x14ac:dyDescent="0.25">
      <c r="J3342" t="str">
        <f t="shared" si="107"/>
        <v>0302</v>
      </c>
      <c r="K3342" s="89" t="s">
        <v>3367</v>
      </c>
    </row>
    <row r="3343" spans="10:11" x14ac:dyDescent="0.25">
      <c r="J3343" t="str">
        <f t="shared" si="107"/>
        <v>0303</v>
      </c>
      <c r="K3343" s="89" t="s">
        <v>3368</v>
      </c>
    </row>
    <row r="3344" spans="10:11" x14ac:dyDescent="0.25">
      <c r="J3344" t="str">
        <f t="shared" si="107"/>
        <v>0304</v>
      </c>
      <c r="K3344" s="89" t="s">
        <v>3369</v>
      </c>
    </row>
    <row r="3345" spans="10:11" x14ac:dyDescent="0.25">
      <c r="J3345" t="str">
        <f t="shared" si="107"/>
        <v>0305</v>
      </c>
      <c r="K3345" s="89" t="s">
        <v>3370</v>
      </c>
    </row>
    <row r="3346" spans="10:11" x14ac:dyDescent="0.25">
      <c r="J3346" t="str">
        <f t="shared" si="107"/>
        <v>0306</v>
      </c>
      <c r="K3346" s="89" t="s">
        <v>3371</v>
      </c>
    </row>
    <row r="3347" spans="10:11" x14ac:dyDescent="0.25">
      <c r="J3347" t="str">
        <f t="shared" si="107"/>
        <v>0401</v>
      </c>
      <c r="K3347" s="89" t="s">
        <v>3372</v>
      </c>
    </row>
    <row r="3348" spans="10:11" x14ac:dyDescent="0.25">
      <c r="J3348" t="str">
        <f t="shared" si="107"/>
        <v>0402</v>
      </c>
      <c r="K3348" s="89" t="s">
        <v>3373</v>
      </c>
    </row>
    <row r="3349" spans="10:11" x14ac:dyDescent="0.25">
      <c r="J3349" t="str">
        <f t="shared" si="107"/>
        <v>0403</v>
      </c>
      <c r="K3349" s="89" t="s">
        <v>3374</v>
      </c>
    </row>
    <row r="3350" spans="10:11" x14ac:dyDescent="0.25">
      <c r="J3350" t="str">
        <f t="shared" si="107"/>
        <v>0501</v>
      </c>
      <c r="K3350" s="89" t="s">
        <v>3375</v>
      </c>
    </row>
    <row r="3351" spans="10:11" x14ac:dyDescent="0.25">
      <c r="J3351" t="str">
        <f t="shared" si="107"/>
        <v>0502</v>
      </c>
      <c r="K3351" s="89" t="s">
        <v>3376</v>
      </c>
    </row>
    <row r="3352" spans="10:11" x14ac:dyDescent="0.25">
      <c r="J3352" t="str">
        <f t="shared" si="107"/>
        <v>0503</v>
      </c>
      <c r="K3352" s="89" t="s">
        <v>3377</v>
      </c>
    </row>
    <row r="3353" spans="10:11" x14ac:dyDescent="0.25">
      <c r="J3353" t="str">
        <f t="shared" si="107"/>
        <v>0504</v>
      </c>
      <c r="K3353" s="89" t="s">
        <v>3378</v>
      </c>
    </row>
    <row r="3354" spans="10:11" x14ac:dyDescent="0.25">
      <c r="J3354" t="str">
        <f t="shared" si="107"/>
        <v>0505</v>
      </c>
      <c r="K3354" s="89" t="s">
        <v>3379</v>
      </c>
    </row>
    <row r="3355" spans="10:11" x14ac:dyDescent="0.25">
      <c r="J3355" t="str">
        <f t="shared" si="107"/>
        <v>0601</v>
      </c>
      <c r="K3355" s="89" t="s">
        <v>3380</v>
      </c>
    </row>
    <row r="3356" spans="10:11" x14ac:dyDescent="0.25">
      <c r="J3356" t="str">
        <f t="shared" si="107"/>
        <v>0602</v>
      </c>
      <c r="K3356" s="89" t="s">
        <v>3381</v>
      </c>
    </row>
    <row r="3357" spans="10:11" x14ac:dyDescent="0.25">
      <c r="J3357" t="str">
        <f t="shared" si="107"/>
        <v>0603</v>
      </c>
      <c r="K3357" s="89" t="s">
        <v>3382</v>
      </c>
    </row>
    <row r="3358" spans="10:11" x14ac:dyDescent="0.25">
      <c r="J3358" t="str">
        <f t="shared" si="107"/>
        <v>0604</v>
      </c>
      <c r="K3358" s="89" t="s">
        <v>3383</v>
      </c>
    </row>
    <row r="3359" spans="10:11" x14ac:dyDescent="0.25">
      <c r="J3359" t="str">
        <f t="shared" si="107"/>
        <v>0605</v>
      </c>
      <c r="K3359" s="89" t="s">
        <v>3384</v>
      </c>
    </row>
    <row r="3360" spans="10:11" x14ac:dyDescent="0.25">
      <c r="J3360" t="str">
        <f t="shared" si="107"/>
        <v>0606</v>
      </c>
      <c r="K3360" s="89" t="s">
        <v>3385</v>
      </c>
    </row>
    <row r="3361" spans="10:11" x14ac:dyDescent="0.25">
      <c r="J3361" t="str">
        <f t="shared" si="107"/>
        <v>0701</v>
      </c>
      <c r="K3361" s="89" t="s">
        <v>3386</v>
      </c>
    </row>
    <row r="3362" spans="10:11" x14ac:dyDescent="0.25">
      <c r="J3362" t="str">
        <f t="shared" si="107"/>
        <v>0702</v>
      </c>
      <c r="K3362" s="89" t="s">
        <v>3387</v>
      </c>
    </row>
    <row r="3363" spans="10:11" x14ac:dyDescent="0.25">
      <c r="J3363" t="str">
        <f t="shared" si="107"/>
        <v>0703</v>
      </c>
      <c r="K3363" s="89" t="s">
        <v>3388</v>
      </c>
    </row>
    <row r="3364" spans="10:11" x14ac:dyDescent="0.25">
      <c r="J3364" t="str">
        <f t="shared" si="107"/>
        <v>0801</v>
      </c>
      <c r="K3364" s="89" t="s">
        <v>3389</v>
      </c>
    </row>
    <row r="3365" spans="10:11" x14ac:dyDescent="0.25">
      <c r="J3365" t="str">
        <f t="shared" si="107"/>
        <v>0802</v>
      </c>
      <c r="K3365" s="89" t="s">
        <v>3390</v>
      </c>
    </row>
    <row r="3366" spans="10:11" x14ac:dyDescent="0.25">
      <c r="J3366" t="str">
        <f t="shared" si="107"/>
        <v>0803</v>
      </c>
      <c r="K3366" s="89" t="s">
        <v>3391</v>
      </c>
    </row>
    <row r="3367" spans="10:11" x14ac:dyDescent="0.25">
      <c r="J3367" t="str">
        <f t="shared" si="107"/>
        <v>0804</v>
      </c>
      <c r="K3367" s="89" t="s">
        <v>3392</v>
      </c>
    </row>
    <row r="3368" spans="10:11" x14ac:dyDescent="0.25">
      <c r="J3368" t="str">
        <f t="shared" si="107"/>
        <v>0805</v>
      </c>
      <c r="K3368" s="89" t="s">
        <v>3393</v>
      </c>
    </row>
    <row r="3369" spans="10:11" x14ac:dyDescent="0.25">
      <c r="J3369" t="str">
        <f t="shared" si="107"/>
        <v/>
      </c>
    </row>
    <row r="3370" spans="10:11" x14ac:dyDescent="0.25">
      <c r="J3370" t="str">
        <f t="shared" si="107"/>
        <v/>
      </c>
    </row>
    <row r="3371" spans="10:11" x14ac:dyDescent="0.25">
      <c r="J3371" t="str">
        <f>CONCATENATE(K3371,"_short")</f>
        <v>d_10230003_short</v>
      </c>
      <c r="K3371" s="89" t="s">
        <v>3394</v>
      </c>
    </row>
    <row r="3372" spans="10:11" x14ac:dyDescent="0.25">
      <c r="J3372" t="str">
        <f t="shared" ref="J3372:J3403" si="108">MID(K3372,9,4)</f>
        <v>0101</v>
      </c>
      <c r="K3372" s="89" t="s">
        <v>3395</v>
      </c>
    </row>
    <row r="3373" spans="10:11" x14ac:dyDescent="0.25">
      <c r="J3373" t="str">
        <f t="shared" si="108"/>
        <v>0102</v>
      </c>
      <c r="K3373" s="89" t="s">
        <v>3396</v>
      </c>
    </row>
    <row r="3374" spans="10:11" x14ac:dyDescent="0.25">
      <c r="J3374" t="str">
        <f t="shared" si="108"/>
        <v>0103</v>
      </c>
      <c r="K3374" s="89" t="s">
        <v>3397</v>
      </c>
    </row>
    <row r="3375" spans="10:11" x14ac:dyDescent="0.25">
      <c r="J3375" t="str">
        <f t="shared" si="108"/>
        <v>0104</v>
      </c>
      <c r="K3375" s="89" t="s">
        <v>3398</v>
      </c>
    </row>
    <row r="3376" spans="10:11" x14ac:dyDescent="0.25">
      <c r="J3376" t="str">
        <f t="shared" si="108"/>
        <v>0105</v>
      </c>
      <c r="K3376" s="89" t="s">
        <v>3399</v>
      </c>
    </row>
    <row r="3377" spans="10:11" x14ac:dyDescent="0.25">
      <c r="J3377" t="str">
        <f t="shared" si="108"/>
        <v>0106</v>
      </c>
      <c r="K3377" s="89" t="s">
        <v>3400</v>
      </c>
    </row>
    <row r="3378" spans="10:11" x14ac:dyDescent="0.25">
      <c r="J3378" t="str">
        <f t="shared" si="108"/>
        <v>0201</v>
      </c>
      <c r="K3378" s="89" t="s">
        <v>3401</v>
      </c>
    </row>
    <row r="3379" spans="10:11" x14ac:dyDescent="0.25">
      <c r="J3379" t="str">
        <f t="shared" si="108"/>
        <v>0202</v>
      </c>
      <c r="K3379" s="89" t="s">
        <v>3402</v>
      </c>
    </row>
    <row r="3380" spans="10:11" x14ac:dyDescent="0.25">
      <c r="J3380" t="str">
        <f t="shared" si="108"/>
        <v>0203</v>
      </c>
      <c r="K3380" s="89" t="s">
        <v>3403</v>
      </c>
    </row>
    <row r="3381" spans="10:11" x14ac:dyDescent="0.25">
      <c r="J3381" t="str">
        <f t="shared" si="108"/>
        <v>0204</v>
      </c>
      <c r="K3381" s="89" t="s">
        <v>3404</v>
      </c>
    </row>
    <row r="3382" spans="10:11" x14ac:dyDescent="0.25">
      <c r="J3382" t="str">
        <f t="shared" si="108"/>
        <v>0301</v>
      </c>
      <c r="K3382" s="89" t="s">
        <v>3405</v>
      </c>
    </row>
    <row r="3383" spans="10:11" x14ac:dyDescent="0.25">
      <c r="J3383" t="str">
        <f t="shared" si="108"/>
        <v>0302</v>
      </c>
      <c r="K3383" s="89" t="s">
        <v>3406</v>
      </c>
    </row>
    <row r="3384" spans="10:11" x14ac:dyDescent="0.25">
      <c r="J3384" t="str">
        <f t="shared" si="108"/>
        <v>0303</v>
      </c>
      <c r="K3384" s="89" t="s">
        <v>3407</v>
      </c>
    </row>
    <row r="3385" spans="10:11" x14ac:dyDescent="0.25">
      <c r="J3385" t="str">
        <f t="shared" si="108"/>
        <v>0304</v>
      </c>
      <c r="K3385" s="89" t="s">
        <v>3408</v>
      </c>
    </row>
    <row r="3386" spans="10:11" x14ac:dyDescent="0.25">
      <c r="J3386" t="str">
        <f t="shared" si="108"/>
        <v>0305</v>
      </c>
      <c r="K3386" s="89" t="s">
        <v>3409</v>
      </c>
    </row>
    <row r="3387" spans="10:11" x14ac:dyDescent="0.25">
      <c r="J3387" t="str">
        <f t="shared" si="108"/>
        <v>0401</v>
      </c>
      <c r="K3387" s="89" t="s">
        <v>3410</v>
      </c>
    </row>
    <row r="3388" spans="10:11" x14ac:dyDescent="0.25">
      <c r="J3388" t="str">
        <f t="shared" si="108"/>
        <v>0402</v>
      </c>
      <c r="K3388" s="89" t="s">
        <v>3411</v>
      </c>
    </row>
    <row r="3389" spans="10:11" x14ac:dyDescent="0.25">
      <c r="J3389" t="str">
        <f t="shared" si="108"/>
        <v>0501</v>
      </c>
      <c r="K3389" s="89" t="s">
        <v>3412</v>
      </c>
    </row>
    <row r="3390" spans="10:11" x14ac:dyDescent="0.25">
      <c r="J3390" t="str">
        <f t="shared" si="108"/>
        <v>0502</v>
      </c>
      <c r="K3390" s="89" t="s">
        <v>3413</v>
      </c>
    </row>
    <row r="3391" spans="10:11" x14ac:dyDescent="0.25">
      <c r="J3391" t="str">
        <f t="shared" si="108"/>
        <v>0503</v>
      </c>
      <c r="K3391" s="89" t="s">
        <v>3414</v>
      </c>
    </row>
    <row r="3392" spans="10:11" x14ac:dyDescent="0.25">
      <c r="J3392" t="str">
        <f t="shared" si="108"/>
        <v>0504</v>
      </c>
      <c r="K3392" s="89" t="s">
        <v>3415</v>
      </c>
    </row>
    <row r="3393" spans="10:11" x14ac:dyDescent="0.25">
      <c r="J3393" t="str">
        <f t="shared" si="108"/>
        <v>0505</v>
      </c>
      <c r="K3393" s="89" t="s">
        <v>3416</v>
      </c>
    </row>
    <row r="3394" spans="10:11" x14ac:dyDescent="0.25">
      <c r="J3394" t="str">
        <f t="shared" si="108"/>
        <v>0506</v>
      </c>
      <c r="K3394" s="89" t="s">
        <v>3417</v>
      </c>
    </row>
    <row r="3395" spans="10:11" x14ac:dyDescent="0.25">
      <c r="J3395" t="str">
        <f t="shared" si="108"/>
        <v>0507</v>
      </c>
      <c r="K3395" s="89" t="s">
        <v>3418</v>
      </c>
    </row>
    <row r="3396" spans="10:11" x14ac:dyDescent="0.25">
      <c r="J3396" t="str">
        <f t="shared" si="108"/>
        <v>0508</v>
      </c>
      <c r="K3396" s="89" t="s">
        <v>3419</v>
      </c>
    </row>
    <row r="3397" spans="10:11" x14ac:dyDescent="0.25">
      <c r="J3397" t="str">
        <f t="shared" si="108"/>
        <v>0509</v>
      </c>
      <c r="K3397" s="89" t="s">
        <v>3420</v>
      </c>
    </row>
    <row r="3398" spans="10:11" x14ac:dyDescent="0.25">
      <c r="J3398" t="str">
        <f t="shared" si="108"/>
        <v>0510</v>
      </c>
      <c r="K3398" s="89" t="s">
        <v>3421</v>
      </c>
    </row>
    <row r="3399" spans="10:11" x14ac:dyDescent="0.25">
      <c r="J3399" t="str">
        <f t="shared" si="108"/>
        <v>0601</v>
      </c>
      <c r="K3399" s="89" t="s">
        <v>3422</v>
      </c>
    </row>
    <row r="3400" spans="10:11" x14ac:dyDescent="0.25">
      <c r="J3400" t="str">
        <f t="shared" si="108"/>
        <v>0602</v>
      </c>
      <c r="K3400" s="89" t="s">
        <v>3423</v>
      </c>
    </row>
    <row r="3401" spans="10:11" x14ac:dyDescent="0.25">
      <c r="J3401" t="str">
        <f t="shared" si="108"/>
        <v>0603</v>
      </c>
      <c r="K3401" s="89" t="s">
        <v>3424</v>
      </c>
    </row>
    <row r="3402" spans="10:11" x14ac:dyDescent="0.25">
      <c r="J3402" t="str">
        <f t="shared" si="108"/>
        <v>0701</v>
      </c>
      <c r="K3402" s="89" t="s">
        <v>3425</v>
      </c>
    </row>
    <row r="3403" spans="10:11" x14ac:dyDescent="0.25">
      <c r="J3403" t="str">
        <f t="shared" si="108"/>
        <v>0702</v>
      </c>
      <c r="K3403" s="89" t="s">
        <v>3426</v>
      </c>
    </row>
    <row r="3404" spans="10:11" x14ac:dyDescent="0.25">
      <c r="J3404" t="str">
        <f t="shared" ref="J3404:J3435" si="109">MID(K3404,9,4)</f>
        <v>0703</v>
      </c>
      <c r="K3404" s="89" t="s">
        <v>3427</v>
      </c>
    </row>
    <row r="3405" spans="10:11" x14ac:dyDescent="0.25">
      <c r="J3405" t="str">
        <f t="shared" si="109"/>
        <v>0704</v>
      </c>
      <c r="K3405" s="89" t="s">
        <v>3428</v>
      </c>
    </row>
    <row r="3406" spans="10:11" x14ac:dyDescent="0.25">
      <c r="J3406" t="str">
        <f t="shared" si="109"/>
        <v>0801</v>
      </c>
      <c r="K3406" s="89" t="s">
        <v>3429</v>
      </c>
    </row>
    <row r="3407" spans="10:11" x14ac:dyDescent="0.25">
      <c r="J3407" t="str">
        <f t="shared" si="109"/>
        <v>0802</v>
      </c>
      <c r="K3407" s="89" t="s">
        <v>3430</v>
      </c>
    </row>
    <row r="3408" spans="10:11" x14ac:dyDescent="0.25">
      <c r="J3408" t="str">
        <f t="shared" si="109"/>
        <v>0803</v>
      </c>
      <c r="K3408" s="89" t="s">
        <v>3431</v>
      </c>
    </row>
    <row r="3409" spans="10:11" x14ac:dyDescent="0.25">
      <c r="J3409" t="str">
        <f t="shared" si="109"/>
        <v>0804</v>
      </c>
      <c r="K3409" s="89" t="s">
        <v>3432</v>
      </c>
    </row>
    <row r="3410" spans="10:11" x14ac:dyDescent="0.25">
      <c r="J3410" t="str">
        <f t="shared" si="109"/>
        <v>0901</v>
      </c>
      <c r="K3410" s="89" t="s">
        <v>3433</v>
      </c>
    </row>
    <row r="3411" spans="10:11" x14ac:dyDescent="0.25">
      <c r="J3411" t="str">
        <f t="shared" si="109"/>
        <v>0902</v>
      </c>
      <c r="K3411" s="89" t="s">
        <v>3434</v>
      </c>
    </row>
    <row r="3412" spans="10:11" x14ac:dyDescent="0.25">
      <c r="J3412" t="str">
        <f t="shared" si="109"/>
        <v>1001</v>
      </c>
      <c r="K3412" s="89" t="s">
        <v>3435</v>
      </c>
    </row>
    <row r="3413" spans="10:11" x14ac:dyDescent="0.25">
      <c r="J3413" t="str">
        <f t="shared" si="109"/>
        <v>1002</v>
      </c>
      <c r="K3413" s="89" t="s">
        <v>3436</v>
      </c>
    </row>
    <row r="3414" spans="10:11" x14ac:dyDescent="0.25">
      <c r="J3414" t="str">
        <f t="shared" si="109"/>
        <v>1003</v>
      </c>
      <c r="K3414" s="89" t="s">
        <v>3437</v>
      </c>
    </row>
    <row r="3415" spans="10:11" x14ac:dyDescent="0.25">
      <c r="J3415" t="str">
        <f t="shared" si="109"/>
        <v>1004</v>
      </c>
      <c r="K3415" s="89" t="s">
        <v>3438</v>
      </c>
    </row>
    <row r="3416" spans="10:11" x14ac:dyDescent="0.25">
      <c r="J3416" t="str">
        <f t="shared" si="109"/>
        <v>1101</v>
      </c>
      <c r="K3416" s="89" t="s">
        <v>3439</v>
      </c>
    </row>
    <row r="3417" spans="10:11" x14ac:dyDescent="0.25">
      <c r="J3417" t="str">
        <f t="shared" si="109"/>
        <v>1102</v>
      </c>
      <c r="K3417" s="89" t="s">
        <v>3440</v>
      </c>
    </row>
    <row r="3418" spans="10:11" x14ac:dyDescent="0.25">
      <c r="J3418" t="str">
        <f t="shared" si="109"/>
        <v>1103</v>
      </c>
      <c r="K3418" s="89" t="s">
        <v>3441</v>
      </c>
    </row>
    <row r="3419" spans="10:11" x14ac:dyDescent="0.25">
      <c r="J3419" t="str">
        <f t="shared" si="109"/>
        <v>1104</v>
      </c>
      <c r="K3419" s="89" t="s">
        <v>3442</v>
      </c>
    </row>
    <row r="3420" spans="10:11" x14ac:dyDescent="0.25">
      <c r="J3420" t="str">
        <f t="shared" si="109"/>
        <v>1105</v>
      </c>
      <c r="K3420" s="89" t="s">
        <v>3443</v>
      </c>
    </row>
    <row r="3421" spans="10:11" x14ac:dyDescent="0.25">
      <c r="J3421" t="str">
        <f t="shared" si="109"/>
        <v>1106</v>
      </c>
      <c r="K3421" s="89" t="s">
        <v>3444</v>
      </c>
    </row>
    <row r="3422" spans="10:11" x14ac:dyDescent="0.25">
      <c r="J3422" t="str">
        <f t="shared" si="109"/>
        <v>1107</v>
      </c>
      <c r="K3422" s="89" t="s">
        <v>3445</v>
      </c>
    </row>
    <row r="3423" spans="10:11" x14ac:dyDescent="0.25">
      <c r="J3423" t="str">
        <f t="shared" si="109"/>
        <v>1108</v>
      </c>
      <c r="K3423" s="89" t="s">
        <v>3446</v>
      </c>
    </row>
    <row r="3424" spans="10:11" x14ac:dyDescent="0.25">
      <c r="J3424" t="str">
        <f t="shared" si="109"/>
        <v>1109</v>
      </c>
      <c r="K3424" s="89" t="s">
        <v>3447</v>
      </c>
    </row>
    <row r="3425" spans="10:11" x14ac:dyDescent="0.25">
      <c r="J3425" t="str">
        <f t="shared" si="109"/>
        <v>1201</v>
      </c>
      <c r="K3425" s="89" t="s">
        <v>3448</v>
      </c>
    </row>
    <row r="3426" spans="10:11" x14ac:dyDescent="0.25">
      <c r="J3426" t="str">
        <f t="shared" si="109"/>
        <v>1202</v>
      </c>
      <c r="K3426" s="89" t="s">
        <v>3449</v>
      </c>
    </row>
    <row r="3427" spans="10:11" x14ac:dyDescent="0.25">
      <c r="J3427" t="str">
        <f t="shared" si="109"/>
        <v>1203</v>
      </c>
      <c r="K3427" s="89" t="s">
        <v>3450</v>
      </c>
    </row>
    <row r="3428" spans="10:11" x14ac:dyDescent="0.25">
      <c r="J3428" t="str">
        <f t="shared" si="109"/>
        <v>1204</v>
      </c>
      <c r="K3428" s="89" t="s">
        <v>3451</v>
      </c>
    </row>
    <row r="3429" spans="10:11" x14ac:dyDescent="0.25">
      <c r="J3429" t="str">
        <f t="shared" si="109"/>
        <v>1205</v>
      </c>
      <c r="K3429" s="89" t="s">
        <v>3452</v>
      </c>
    </row>
    <row r="3430" spans="10:11" x14ac:dyDescent="0.25">
      <c r="J3430" t="str">
        <f t="shared" si="109"/>
        <v>1206</v>
      </c>
      <c r="K3430" s="89" t="s">
        <v>3453</v>
      </c>
    </row>
    <row r="3431" spans="10:11" x14ac:dyDescent="0.25">
      <c r="J3431" t="str">
        <f t="shared" si="109"/>
        <v>1207</v>
      </c>
      <c r="K3431" s="89" t="s">
        <v>3454</v>
      </c>
    </row>
    <row r="3432" spans="10:11" x14ac:dyDescent="0.25">
      <c r="J3432" t="str">
        <f t="shared" si="109"/>
        <v>1208</v>
      </c>
      <c r="K3432" s="89" t="s">
        <v>3455</v>
      </c>
    </row>
    <row r="3433" spans="10:11" x14ac:dyDescent="0.25">
      <c r="J3433" t="str">
        <f t="shared" si="109"/>
        <v>1209</v>
      </c>
      <c r="K3433" s="89" t="s">
        <v>3456</v>
      </c>
    </row>
    <row r="3434" spans="10:11" x14ac:dyDescent="0.25">
      <c r="J3434" t="str">
        <f t="shared" si="109"/>
        <v>1210</v>
      </c>
      <c r="K3434" s="89" t="s">
        <v>3457</v>
      </c>
    </row>
    <row r="3435" spans="10:11" x14ac:dyDescent="0.25">
      <c r="J3435" t="str">
        <f t="shared" si="109"/>
        <v>1211</v>
      </c>
      <c r="K3435" s="89" t="s">
        <v>3458</v>
      </c>
    </row>
    <row r="3436" spans="10:11" x14ac:dyDescent="0.25">
      <c r="J3436" t="str">
        <f t="shared" ref="J3436:J3458" si="110">MID(K3436,9,4)</f>
        <v>1301</v>
      </c>
      <c r="K3436" s="89" t="s">
        <v>3459</v>
      </c>
    </row>
    <row r="3437" spans="10:11" x14ac:dyDescent="0.25">
      <c r="J3437" t="str">
        <f t="shared" si="110"/>
        <v>1302</v>
      </c>
      <c r="K3437" s="89" t="s">
        <v>3460</v>
      </c>
    </row>
    <row r="3438" spans="10:11" x14ac:dyDescent="0.25">
      <c r="J3438" t="str">
        <f t="shared" si="110"/>
        <v>1401</v>
      </c>
      <c r="K3438" s="89" t="s">
        <v>3461</v>
      </c>
    </row>
    <row r="3439" spans="10:11" x14ac:dyDescent="0.25">
      <c r="J3439" t="str">
        <f t="shared" si="110"/>
        <v>1402</v>
      </c>
      <c r="K3439" s="89" t="s">
        <v>3462</v>
      </c>
    </row>
    <row r="3440" spans="10:11" x14ac:dyDescent="0.25">
      <c r="J3440" t="str">
        <f t="shared" si="110"/>
        <v>1403</v>
      </c>
      <c r="K3440" s="89" t="s">
        <v>3463</v>
      </c>
    </row>
    <row r="3441" spans="10:11" x14ac:dyDescent="0.25">
      <c r="J3441" t="str">
        <f t="shared" si="110"/>
        <v>1404</v>
      </c>
      <c r="K3441" s="89" t="s">
        <v>3464</v>
      </c>
    </row>
    <row r="3442" spans="10:11" x14ac:dyDescent="0.25">
      <c r="J3442" t="str">
        <f t="shared" si="110"/>
        <v>1405</v>
      </c>
      <c r="K3442" s="89" t="s">
        <v>3465</v>
      </c>
    </row>
    <row r="3443" spans="10:11" x14ac:dyDescent="0.25">
      <c r="J3443" t="str">
        <f t="shared" si="110"/>
        <v>1406</v>
      </c>
      <c r="K3443" s="89" t="s">
        <v>3466</v>
      </c>
    </row>
    <row r="3444" spans="10:11" x14ac:dyDescent="0.25">
      <c r="J3444" t="str">
        <f t="shared" si="110"/>
        <v>1407</v>
      </c>
      <c r="K3444" s="89" t="s">
        <v>3467</v>
      </c>
    </row>
    <row r="3445" spans="10:11" x14ac:dyDescent="0.25">
      <c r="J3445" t="str">
        <f t="shared" si="110"/>
        <v>1408</v>
      </c>
      <c r="K3445" s="89" t="s">
        <v>3468</v>
      </c>
    </row>
    <row r="3446" spans="10:11" x14ac:dyDescent="0.25">
      <c r="J3446" t="str">
        <f t="shared" si="110"/>
        <v>1409</v>
      </c>
      <c r="K3446" s="89" t="s">
        <v>3469</v>
      </c>
    </row>
    <row r="3447" spans="10:11" x14ac:dyDescent="0.25">
      <c r="J3447" t="str">
        <f t="shared" si="110"/>
        <v>1410</v>
      </c>
      <c r="K3447" s="89" t="s">
        <v>3470</v>
      </c>
    </row>
    <row r="3448" spans="10:11" x14ac:dyDescent="0.25">
      <c r="J3448" t="str">
        <f t="shared" si="110"/>
        <v>1411</v>
      </c>
      <c r="K3448" s="89" t="s">
        <v>3471</v>
      </c>
    </row>
    <row r="3449" spans="10:11" x14ac:dyDescent="0.25">
      <c r="J3449" t="str">
        <f t="shared" si="110"/>
        <v>1501</v>
      </c>
      <c r="K3449" s="89" t="s">
        <v>3472</v>
      </c>
    </row>
    <row r="3450" spans="10:11" x14ac:dyDescent="0.25">
      <c r="J3450" t="str">
        <f t="shared" si="110"/>
        <v>1502</v>
      </c>
      <c r="K3450" s="89" t="s">
        <v>3473</v>
      </c>
    </row>
    <row r="3451" spans="10:11" x14ac:dyDescent="0.25">
      <c r="J3451" t="str">
        <f t="shared" si="110"/>
        <v>1503</v>
      </c>
      <c r="K3451" s="89" t="s">
        <v>3474</v>
      </c>
    </row>
    <row r="3452" spans="10:11" x14ac:dyDescent="0.25">
      <c r="J3452" t="str">
        <f t="shared" si="110"/>
        <v>1504</v>
      </c>
      <c r="K3452" s="89" t="s">
        <v>3475</v>
      </c>
    </row>
    <row r="3453" spans="10:11" x14ac:dyDescent="0.25">
      <c r="J3453" t="str">
        <f t="shared" si="110"/>
        <v>1505</v>
      </c>
      <c r="K3453" s="89" t="s">
        <v>3476</v>
      </c>
    </row>
    <row r="3454" spans="10:11" x14ac:dyDescent="0.25">
      <c r="J3454" t="str">
        <f t="shared" si="110"/>
        <v>1506</v>
      </c>
      <c r="K3454" s="89" t="s">
        <v>3477</v>
      </c>
    </row>
    <row r="3455" spans="10:11" x14ac:dyDescent="0.25">
      <c r="J3455" t="str">
        <f t="shared" si="110"/>
        <v>1507</v>
      </c>
      <c r="K3455" s="89" t="s">
        <v>3478</v>
      </c>
    </row>
    <row r="3456" spans="10:11" x14ac:dyDescent="0.25">
      <c r="J3456" t="str">
        <f t="shared" si="110"/>
        <v>1508</v>
      </c>
      <c r="K3456" s="89" t="s">
        <v>3479</v>
      </c>
    </row>
    <row r="3457" spans="10:11" x14ac:dyDescent="0.25">
      <c r="J3457" t="str">
        <f t="shared" si="110"/>
        <v>1509</v>
      </c>
      <c r="K3457" s="89" t="s">
        <v>3480</v>
      </c>
    </row>
    <row r="3458" spans="10:11" x14ac:dyDescent="0.25">
      <c r="J3458" t="str">
        <f t="shared" si="110"/>
        <v>1510</v>
      </c>
      <c r="K3458" s="89" t="s">
        <v>3481</v>
      </c>
    </row>
  </sheetData>
  <dataValidations count="1">
    <dataValidation type="list" allowBlank="1" showInputMessage="1" showErrorMessage="1" sqref="J2:J13">
      <formula1>INDIRECT(XFA14)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Projects and Activities</vt:lpstr>
      <vt:lpstr>BBR Program and Operations</vt:lpstr>
      <vt:lpstr>NRBG Programs and Operations</vt:lpstr>
      <vt:lpstr>SWCD Programs and Operations</vt:lpstr>
      <vt:lpstr>Budget Summary</vt:lpstr>
      <vt:lpstr>Look Up Table</vt:lpstr>
      <vt:lpstr>deleted look ups</vt:lpstr>
      <vt:lpstr>activitycategories</vt:lpstr>
      <vt:lpstr>orgtype</vt:lpstr>
      <vt:lpstr>plantype</vt:lpstr>
      <vt:lpstr>'BBR Program and Operations'!Print_Titles</vt:lpstr>
      <vt:lpstr>statesource</vt:lpstr>
      <vt:lpstr>watercategory</vt:lpstr>
      <vt:lpstr>waterimpairments</vt:lpstr>
      <vt:lpstr>wqtrend</vt:lpstr>
      <vt:lpstr>wshucname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mdrewitz</dc:creator>
  <cp:lastModifiedBy>Karen</cp:lastModifiedBy>
  <cp:lastPrinted>2014-04-23T12:42:52Z</cp:lastPrinted>
  <dcterms:created xsi:type="dcterms:W3CDTF">2011-05-31T18:46:49Z</dcterms:created>
  <dcterms:modified xsi:type="dcterms:W3CDTF">2014-07-14T15:21:02Z</dcterms:modified>
</cp:coreProperties>
</file>